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6.xml" ContentType="application/vnd.openxmlformats-officedocument.drawingml.chartshapes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7.xml" ContentType="application/vnd.openxmlformats-officedocument.drawingml.chartshapes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8.xml" ContentType="application/vnd.openxmlformats-officedocument.drawingml.chartshapes+xml"/>
  <Override PartName="/xl/charts/chart14.xml" ContentType="application/vnd.openxmlformats-officedocument.drawingml.chart+xml"/>
  <Override PartName="/xl/drawings/drawing9.xml" ContentType="application/vnd.openxmlformats-officedocument.drawingml.chartshapes+xml"/>
  <Override PartName="/xl/charts/chart15.xml" ContentType="application/vnd.openxmlformats-officedocument.drawingml.chart+xml"/>
  <Override PartName="/xl/drawings/drawing10.xml" ContentType="application/vnd.openxmlformats-officedocument.drawingml.chartshapes+xml"/>
  <Override PartName="/xl/charts/chart16.xml" ContentType="application/vnd.openxmlformats-officedocument.drawingml.chart+xml"/>
  <Override PartName="/xl/drawings/drawing11.xml" ContentType="application/vnd.openxmlformats-officedocument.drawingml.chartshapes+xml"/>
  <Override PartName="/xl/charts/chart17.xml" ContentType="application/vnd.openxmlformats-officedocument.drawingml.chart+xml"/>
  <Override PartName="/xl/drawings/drawing12.xml" ContentType="application/vnd.openxmlformats-officedocument.drawingml.chartshapes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3.xml" ContentType="application/vnd.openxmlformats-officedocument.drawingml.chartshapes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5.xml" ContentType="application/vnd.openxmlformats-officedocument.drawingml.chartshapes+xml"/>
  <Override PartName="/xl/charts/chart33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34.xml" ContentType="application/vnd.openxmlformats-officedocument.drawingml.chart+xml"/>
  <Override PartName="/xl/drawings/drawing18.xml" ContentType="application/vnd.openxmlformats-officedocument.drawingml.chartshapes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9.xml" ContentType="application/vnd.openxmlformats-officedocument.drawingml.chartshapes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0.xml" ContentType="application/vnd.openxmlformats-officedocument.drawingml.chartshapes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1.xml" ContentType="application/vnd.openxmlformats-officedocument.drawingml.chartshapes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23.xml" ContentType="application/vnd.openxmlformats-officedocument.drawingml.chartshapes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9.0.18\общий net\ПТО\СПР\общий NET СПР\"/>
    </mc:Choice>
  </mc:AlternateContent>
  <xr:revisionPtr revIDLastSave="0" documentId="13_ncr:1_{0BC8AA15-0B9B-44C8-9A47-33F205DC6EF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  <sheet name="Лист2" sheetId="3" r:id="rId2"/>
    <sheet name="Лист6" sheetId="7" r:id="rId3"/>
    <sheet name="Лист7" sheetId="8" r:id="rId4"/>
  </sheets>
  <definedNames>
    <definedName name="_xlnm.Print_Area" localSheetId="0">Лист1!$A$1:$M$82</definedName>
    <definedName name="_xlnm.Print_Area" localSheetId="3">Лист7!$A$1:$AS$100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0" i="2" l="1"/>
  <c r="L70" i="2"/>
  <c r="J5" i="2" l="1"/>
  <c r="J75" i="2" l="1"/>
  <c r="L6" i="2" l="1"/>
  <c r="L7" i="2"/>
  <c r="L8" i="2"/>
  <c r="L40" i="2"/>
  <c r="L42" i="2"/>
  <c r="L33" i="2"/>
  <c r="L66" i="2"/>
  <c r="L25" i="2"/>
  <c r="L26" i="2"/>
  <c r="L27" i="2"/>
  <c r="L13" i="2"/>
  <c r="L14" i="2"/>
  <c r="L15" i="2"/>
  <c r="L10" i="2"/>
  <c r="L16" i="2"/>
  <c r="L17" i="2"/>
  <c r="L34" i="2"/>
  <c r="L65" i="2"/>
  <c r="L35" i="2"/>
  <c r="L29" i="2"/>
  <c r="L28" i="2"/>
  <c r="L30" i="2"/>
  <c r="L9" i="2"/>
  <c r="L64" i="2"/>
  <c r="L67" i="2"/>
  <c r="L69" i="2"/>
  <c r="L63" i="2"/>
  <c r="L41" i="2"/>
  <c r="L11" i="2"/>
  <c r="L12" i="2"/>
  <c r="L18" i="2"/>
  <c r="L21" i="2"/>
  <c r="L43" i="2"/>
  <c r="L44" i="2"/>
  <c r="L45" i="2"/>
  <c r="L46" i="2"/>
  <c r="L47" i="2"/>
  <c r="L48" i="2"/>
  <c r="L49" i="2"/>
  <c r="L37" i="2"/>
  <c r="L71" i="2"/>
  <c r="L19" i="2"/>
  <c r="L20" i="2"/>
  <c r="L36" i="2"/>
  <c r="L68" i="2"/>
  <c r="L52" i="2"/>
  <c r="L53" i="2"/>
  <c r="L54" i="2"/>
  <c r="L55" i="2"/>
  <c r="L56" i="2"/>
  <c r="L57" i="2"/>
  <c r="L58" i="2"/>
  <c r="L59" i="2"/>
  <c r="L60" i="2"/>
  <c r="L72" i="2"/>
  <c r="L73" i="2"/>
  <c r="L74" i="2"/>
  <c r="L75" i="2"/>
  <c r="L76" i="2"/>
  <c r="L77" i="2"/>
  <c r="L78" i="2"/>
  <c r="L79" i="2"/>
  <c r="L80" i="2"/>
  <c r="L5" i="2"/>
  <c r="J60" i="2" l="1"/>
  <c r="J72" i="2"/>
  <c r="J73" i="2"/>
  <c r="J74" i="2"/>
  <c r="J76" i="2"/>
  <c r="J77" i="2"/>
  <c r="J78" i="2"/>
  <c r="J79" i="2"/>
  <c r="J80" i="2"/>
  <c r="J6" i="2"/>
  <c r="J7" i="2"/>
  <c r="J8" i="2"/>
  <c r="J40" i="2"/>
  <c r="J42" i="2"/>
  <c r="J33" i="2"/>
  <c r="J66" i="2"/>
  <c r="J25" i="2"/>
  <c r="J26" i="2"/>
  <c r="J27" i="2"/>
  <c r="J13" i="2"/>
  <c r="J15" i="2"/>
  <c r="J10" i="2"/>
  <c r="J16" i="2"/>
  <c r="J17" i="2"/>
  <c r="J34" i="2"/>
  <c r="J65" i="2"/>
  <c r="J35" i="2"/>
  <c r="J29" i="2"/>
  <c r="J28" i="2"/>
  <c r="J30" i="2"/>
  <c r="J9" i="2"/>
  <c r="J64" i="2"/>
  <c r="J67" i="2"/>
  <c r="J69" i="2"/>
  <c r="J63" i="2"/>
  <c r="J41" i="2"/>
  <c r="J11" i="2"/>
  <c r="J12" i="2"/>
  <c r="J18" i="2"/>
  <c r="J21" i="2"/>
  <c r="J43" i="2"/>
  <c r="J44" i="2"/>
  <c r="J45" i="2"/>
  <c r="J46" i="2"/>
  <c r="J47" i="2"/>
  <c r="J48" i="2"/>
  <c r="J49" i="2"/>
  <c r="J37" i="2"/>
  <c r="J71" i="2"/>
  <c r="J19" i="2"/>
  <c r="J20" i="2"/>
  <c r="J36" i="2"/>
  <c r="J68" i="2"/>
  <c r="J52" i="2"/>
  <c r="J53" i="2"/>
  <c r="J54" i="2"/>
  <c r="J55" i="2"/>
  <c r="J56" i="2"/>
  <c r="J57" i="2"/>
  <c r="J58" i="2"/>
  <c r="J59" i="2"/>
  <c r="J14" i="2"/>
  <c r="K65" i="3" l="1"/>
  <c r="J65" i="3"/>
  <c r="I65" i="3"/>
  <c r="K87" i="3"/>
  <c r="J87" i="3"/>
  <c r="I87" i="3"/>
  <c r="K76" i="3"/>
  <c r="J76" i="3"/>
  <c r="I76" i="3"/>
  <c r="K52" i="3"/>
  <c r="J52" i="3"/>
  <c r="I52" i="3"/>
  <c r="K43" i="3"/>
  <c r="J43" i="3"/>
  <c r="I43" i="3"/>
  <c r="K31" i="3"/>
  <c r="J31" i="3"/>
  <c r="I31" i="3"/>
  <c r="K9" i="3"/>
  <c r="J9" i="3"/>
  <c r="I9" i="3"/>
</calcChain>
</file>

<file path=xl/sharedStrings.xml><?xml version="1.0" encoding="utf-8"?>
<sst xmlns="http://schemas.openxmlformats.org/spreadsheetml/2006/main" count="532" uniqueCount="246">
  <si>
    <t>N/</t>
  </si>
  <si>
    <t>НАИМЕНОВАHИЕ</t>
  </si>
  <si>
    <t>Kз (%)</t>
  </si>
  <si>
    <t>пп</t>
  </si>
  <si>
    <t>ПС</t>
  </si>
  <si>
    <t xml:space="preserve"> </t>
  </si>
  <si>
    <t>1.</t>
  </si>
  <si>
    <t>УЗЕНЬ</t>
  </si>
  <si>
    <t>2.</t>
  </si>
  <si>
    <t>ПЛАТО</t>
  </si>
  <si>
    <t>3.</t>
  </si>
  <si>
    <t>ВПАДИНА</t>
  </si>
  <si>
    <t>4.</t>
  </si>
  <si>
    <t>ПРОМЗОНА</t>
  </si>
  <si>
    <t>5.</t>
  </si>
  <si>
    <t>ГОРОДСКАЯ</t>
  </si>
  <si>
    <t>6.</t>
  </si>
  <si>
    <t>КС-УЗЕНЬ</t>
  </si>
  <si>
    <t>7.</t>
  </si>
  <si>
    <t>ТЕРМАЛЬНАЯ</t>
  </si>
  <si>
    <t>8.</t>
  </si>
  <si>
    <t>3 А</t>
  </si>
  <si>
    <t>9.</t>
  </si>
  <si>
    <t>КАРАМАНДЫБАС</t>
  </si>
  <si>
    <t>10.</t>
  </si>
  <si>
    <t>ТЕНЬГА</t>
  </si>
  <si>
    <t>11.</t>
  </si>
  <si>
    <t>ФЕТИСОВО</t>
  </si>
  <si>
    <t>12.</t>
  </si>
  <si>
    <t>ГЛИНЗАВОД</t>
  </si>
  <si>
    <t>13.</t>
  </si>
  <si>
    <t>ВОСТОЧНАЯ</t>
  </si>
  <si>
    <t>14.</t>
  </si>
  <si>
    <t>ТЮЕСУ</t>
  </si>
  <si>
    <t>15.</t>
  </si>
  <si>
    <t>САУСКАН</t>
  </si>
  <si>
    <t>16.</t>
  </si>
  <si>
    <t>АККУДУК</t>
  </si>
  <si>
    <t>17.</t>
  </si>
  <si>
    <t>БЕКЕТ АТА</t>
  </si>
  <si>
    <t>ЖЕТЫБАЙ</t>
  </si>
  <si>
    <t>ВОСТОЧ.ЖЕТЫБАЙ</t>
  </si>
  <si>
    <t>БКНС-2</t>
  </si>
  <si>
    <t>БКНС-3</t>
  </si>
  <si>
    <t>БКНС-4</t>
  </si>
  <si>
    <t>БКНС-5</t>
  </si>
  <si>
    <t>ТАСБУЛАТ</t>
  </si>
  <si>
    <t>КАРЬЕРНАЯ</t>
  </si>
  <si>
    <t>АСАР</t>
  </si>
  <si>
    <t>КУРЫК</t>
  </si>
  <si>
    <t>БЕЙНЕУ</t>
  </si>
  <si>
    <t>САЙ-УТЕС</t>
  </si>
  <si>
    <t>АКЖИГИТ</t>
  </si>
  <si>
    <t>ОПОРHАЯ</t>
  </si>
  <si>
    <t>УМИРЗАК</t>
  </si>
  <si>
    <t>ДУНГА</t>
  </si>
  <si>
    <t>АКШУКУР</t>
  </si>
  <si>
    <t>ПТБ</t>
  </si>
  <si>
    <t>ТАУЧИК</t>
  </si>
  <si>
    <t>ФОРТ-ШЕВЧЕНКО</t>
  </si>
  <si>
    <t>БАУТИНО</t>
  </si>
  <si>
    <t>ПТФ</t>
  </si>
  <si>
    <t>ТЮБ-КАPАГАH</t>
  </si>
  <si>
    <t>КАРАЖАНБАС</t>
  </si>
  <si>
    <t>СЕВЕРНАЯ</t>
  </si>
  <si>
    <t>КАРАЖАНБАС-2</t>
  </si>
  <si>
    <t>КАЛАМКАС-2</t>
  </si>
  <si>
    <t>КАЛАМКАС</t>
  </si>
  <si>
    <t>ПТВ</t>
  </si>
  <si>
    <t>ПРОМБАЗА</t>
  </si>
  <si>
    <t>ШЕТПЕ</t>
  </si>
  <si>
    <t>ТИГЕН</t>
  </si>
  <si>
    <t>КУЙБЫШЕВО</t>
  </si>
  <si>
    <t>ЖАРМЫШ</t>
  </si>
  <si>
    <t>УШТОГАН</t>
  </si>
  <si>
    <t>ТУЩЕКУДУК</t>
  </si>
  <si>
    <t>КЫЗАН</t>
  </si>
  <si>
    <t>КЗЫЛ-ТУРАН</t>
  </si>
  <si>
    <t>ШАИP</t>
  </si>
  <si>
    <t xml:space="preserve">Р факт </t>
  </si>
  <si>
    <t>МВт</t>
  </si>
  <si>
    <t>Р резерв</t>
  </si>
  <si>
    <t>Р ном</t>
  </si>
  <si>
    <t xml:space="preserve"> Р доп лин</t>
  </si>
  <si>
    <t>КОЛИЧЕСТВО ТР-В</t>
  </si>
  <si>
    <t>ТИП ТР-РА</t>
  </si>
  <si>
    <t>шт</t>
  </si>
  <si>
    <t>Узеньский узел</t>
  </si>
  <si>
    <t>Жетыбайский узел</t>
  </si>
  <si>
    <t>Р всего</t>
  </si>
  <si>
    <t>Узеньский узел (всего)</t>
  </si>
  <si>
    <t>ПС-110/6кВ Карамандыбас</t>
  </si>
  <si>
    <t>ПС-110/35/6кВ Городская</t>
  </si>
  <si>
    <t>ПС-110/35/6кВ Впадина</t>
  </si>
  <si>
    <t>Р всего МВт</t>
  </si>
  <si>
    <t>Р факт МВт</t>
  </si>
  <si>
    <t>Р резерв МВт</t>
  </si>
  <si>
    <t>ПС-110/6кВ КС-Узень</t>
  </si>
  <si>
    <t>Жетыбайский узел (всего)</t>
  </si>
  <si>
    <t>ПС-110/35/6кВ Жетыбай</t>
  </si>
  <si>
    <t>ПС-110/35/6кВ Восточный Жетыбай</t>
  </si>
  <si>
    <t>ПС-110/10-10кВ Курык</t>
  </si>
  <si>
    <t>ПС-35/6кВ БКНС-3</t>
  </si>
  <si>
    <t>Бейнеуский узел (всего)</t>
  </si>
  <si>
    <t>ПС-110/35/6кВ Бейнеу</t>
  </si>
  <si>
    <t>ПС-110/6кВ Сай-Утес</t>
  </si>
  <si>
    <t>ПС-35/10кВ Акжигит</t>
  </si>
  <si>
    <t>ПС-110/6кВ Опорная</t>
  </si>
  <si>
    <t>Актауский узел (всего)</t>
  </si>
  <si>
    <t>ПС-110/10/6кВ Умирзак</t>
  </si>
  <si>
    <t>ПС-110/35/6кВ Дунга</t>
  </si>
  <si>
    <t>ПС-110/10кВ Акшукур</t>
  </si>
  <si>
    <t>ПС-110/10-10кВ Баутина</t>
  </si>
  <si>
    <t>Бузачинский узел (всего)</t>
  </si>
  <si>
    <t>ПС-110/35/6кВ Северная</t>
  </si>
  <si>
    <t>ПС-110/35/6кВ Каламкас</t>
  </si>
  <si>
    <t>ПС-110/6кВ Промбаза</t>
  </si>
  <si>
    <t>ПС-110/6кВ Каражанбас-2</t>
  </si>
  <si>
    <t>Шетпинский узел (всего)</t>
  </si>
  <si>
    <t>ПС-35/10кВ ГПП Шетпе</t>
  </si>
  <si>
    <t>ПС-35/10кВ Куйбышево</t>
  </si>
  <si>
    <t>ПС-35/10кВ Тущыкудук</t>
  </si>
  <si>
    <t>ПС-35/10кВ Кызан</t>
  </si>
  <si>
    <t>ТДТН-40000/110/35/6кВ</t>
  </si>
  <si>
    <t>АТДЦТН-250000/220/110/10кВ</t>
  </si>
  <si>
    <t>ТДТН-25000/110/35/6кВ</t>
  </si>
  <si>
    <t>ТРДН-25000/110/10/6кВ</t>
  </si>
  <si>
    <t>ТДТН-16000/110/35/6кВ</t>
  </si>
  <si>
    <t>ТМН-6300/110/10кВ</t>
  </si>
  <si>
    <t>ТДН-16000/110/6кВ</t>
  </si>
  <si>
    <t>TДТН-10000/35/10кВ</t>
  </si>
  <si>
    <t>ТРДН-25000/110/10-10кВ</t>
  </si>
  <si>
    <t>ТМ-4000/35/6кВ</t>
  </si>
  <si>
    <t>ТМ-1600/35/10кВ</t>
  </si>
  <si>
    <t>ТМН-10000/35/10кВ</t>
  </si>
  <si>
    <t>ТМ-2500/35/10кВ</t>
  </si>
  <si>
    <t>ТМ-4000/35/10кВ</t>
  </si>
  <si>
    <t>ТМ-1000/35/10кВ</t>
  </si>
  <si>
    <t>ТМ-6300/35/6кВ</t>
  </si>
  <si>
    <t>ТM-6300/35/6кВ</t>
  </si>
  <si>
    <t>ТМН-4000/35/6кВ</t>
  </si>
  <si>
    <t>ТON-4000/35/6кВ</t>
  </si>
  <si>
    <t>ТДН-10000/110/6кВ</t>
  </si>
  <si>
    <t>ТМН-6300/35/10кВ</t>
  </si>
  <si>
    <t>ТМН-6300/110/6кВ</t>
  </si>
  <si>
    <t>ТМН-3200/35/6кВ</t>
  </si>
  <si>
    <t>ТМ-1000/35/6кВ</t>
  </si>
  <si>
    <t>ТДТН-10000/110/6кВ</t>
  </si>
  <si>
    <t>ТРДН-25000/110/6-6кВ</t>
  </si>
  <si>
    <t>КАРЬЕРНАЯ (Бейнеу)</t>
  </si>
  <si>
    <t>АТДЦТН-125000/220/110/35кВ</t>
  </si>
  <si>
    <t>ВЛ-220кВ</t>
  </si>
  <si>
    <t>Класс напряжения</t>
  </si>
  <si>
    <t>протяженность</t>
  </si>
  <si>
    <t>ВЛ-110кВ</t>
  </si>
  <si>
    <t>ВЛ-35кВ</t>
  </si>
  <si>
    <t>ПС-220кВ</t>
  </si>
  <si>
    <t>ПС-110кВ</t>
  </si>
  <si>
    <t>ПС-35кВ</t>
  </si>
  <si>
    <t>количество</t>
  </si>
  <si>
    <t>до 30 лет</t>
  </si>
  <si>
    <t>до 40 лет</t>
  </si>
  <si>
    <t>до 55 лет</t>
  </si>
  <si>
    <t>свыше 55 лет</t>
  </si>
  <si>
    <t>Износ ВЛ 220-0,4 кВ</t>
  </si>
  <si>
    <t xml:space="preserve">220 кВ </t>
  </si>
  <si>
    <t xml:space="preserve">110 кВ </t>
  </si>
  <si>
    <t xml:space="preserve">35 кВ </t>
  </si>
  <si>
    <t xml:space="preserve"> 6-10 кВ </t>
  </si>
  <si>
    <t xml:space="preserve">0,4 кВ </t>
  </si>
  <si>
    <t>Износ подстанционного оборудования</t>
  </si>
  <si>
    <t>ПС 110 кВ</t>
  </si>
  <si>
    <t>ПС 35 кВ</t>
  </si>
  <si>
    <t>ПС 6-10 кВ</t>
  </si>
  <si>
    <t>ПС 220 кВ</t>
  </si>
  <si>
    <t>№</t>
  </si>
  <si>
    <t>Наименование показателя</t>
  </si>
  <si>
    <t>Единица измерения</t>
  </si>
  <si>
    <t>Значение показателя</t>
  </si>
  <si>
    <t>Факт</t>
  </si>
  <si>
    <t>План</t>
  </si>
  <si>
    <t>Общая протяженность линий электропередач</t>
  </si>
  <si>
    <t>км</t>
  </si>
  <si>
    <t>Общая мощность силовых трансформаторов</t>
  </si>
  <si>
    <t>МВА</t>
  </si>
  <si>
    <t>Износ основных средств</t>
  </si>
  <si>
    <t>%</t>
  </si>
  <si>
    <t xml:space="preserve">Наименование </t>
  </si>
  <si>
    <t>ТЭЦ-1</t>
  </si>
  <si>
    <t>ТЭЦ-2</t>
  </si>
  <si>
    <t>ТЭС</t>
  </si>
  <si>
    <t xml:space="preserve">Всего </t>
  </si>
  <si>
    <t xml:space="preserve">Установленная мощность </t>
  </si>
  <si>
    <t>Распологаемая мощность</t>
  </si>
  <si>
    <t xml:space="preserve">АО МРЭК </t>
  </si>
  <si>
    <t xml:space="preserve">Максимальная нагрузка </t>
  </si>
  <si>
    <t>Максимальная нагрузка  АО "МРЭК"</t>
  </si>
  <si>
    <t>наименование</t>
  </si>
  <si>
    <t>ОДиКЗ-110кВ</t>
  </si>
  <si>
    <t>В-6-10кВ</t>
  </si>
  <si>
    <t>В-35кВ</t>
  </si>
  <si>
    <t>В-110кВ</t>
  </si>
  <si>
    <t>В-220кВ</t>
  </si>
  <si>
    <t>вакуумные и элегазовые выключатели</t>
  </si>
  <si>
    <t>масляные выключатели и ОДиКЗ</t>
  </si>
  <si>
    <t>количество отключений</t>
  </si>
  <si>
    <t>недоотпуск кВтчас</t>
  </si>
  <si>
    <t>ВЛ-6-10кВ</t>
  </si>
  <si>
    <t>ВЛ-0,4кВ</t>
  </si>
  <si>
    <t>КТП</t>
  </si>
  <si>
    <t>41,7/40,1</t>
  </si>
  <si>
    <t>95,6/90,7</t>
  </si>
  <si>
    <t>ТМТН-16000/110/35/6кВ</t>
  </si>
  <si>
    <t>ТМН-16000/110/10кВ</t>
  </si>
  <si>
    <t>ТРДН-40000/110/10-10кВ</t>
  </si>
  <si>
    <t>ТМ-10000/35/6кВ</t>
  </si>
  <si>
    <t>ТОН-6300/35/6кВ</t>
  </si>
  <si>
    <t>ТМН-4000/35/10кВ</t>
  </si>
  <si>
    <t>1Г</t>
  </si>
  <si>
    <t>ТДН-25000/110/10кВ</t>
  </si>
  <si>
    <t>2Г</t>
  </si>
  <si>
    <t>ТДН-16000/110/10кВ</t>
  </si>
  <si>
    <t>3Г</t>
  </si>
  <si>
    <t>ТРДН-25000/110/10кВ</t>
  </si>
  <si>
    <t xml:space="preserve">ПРИБРЕЖНАЯ </t>
  </si>
  <si>
    <t>Н-2</t>
  </si>
  <si>
    <t>ТДТН-25000/110/10кВ</t>
  </si>
  <si>
    <t>РМЗ</t>
  </si>
  <si>
    <t>ТДН-15000/110/10кВ</t>
  </si>
  <si>
    <t>КУЙЫЛЫС</t>
  </si>
  <si>
    <t>ТДТН-25000/100/35/10кВ</t>
  </si>
  <si>
    <t>БАЗА-ОТДЫХА</t>
  </si>
  <si>
    <t>2500/110/10кВ</t>
  </si>
  <si>
    <t>ТДНС-16000/35/6кВ</t>
  </si>
  <si>
    <t>Согласно Договора о совместной деятельности по модернизации ГПП-1Г. Мощность -4МВт зарезервиравно ТОО OiL Real Estate</t>
  </si>
  <si>
    <t>УЗЕНЬСКИЙ РЭС</t>
  </si>
  <si>
    <t>БУЗАЧИНСКИЙ РЭС</t>
  </si>
  <si>
    <t>БЕЙНЕУСКИЙ РЭС</t>
  </si>
  <si>
    <t xml:space="preserve">ЖЕТЫБАЙСКИЙ РЭС </t>
  </si>
  <si>
    <t>ШЕТПИНСКИЙ РЭС</t>
  </si>
  <si>
    <t>АКТАУСКИЙ РЭС</t>
  </si>
  <si>
    <t>ТЮБ-КАРАГАН</t>
  </si>
  <si>
    <t>ТМН-2500/110/10кВ</t>
  </si>
  <si>
    <t>N</t>
  </si>
  <si>
    <r>
      <t xml:space="preserve">ТУ </t>
    </r>
    <r>
      <rPr>
        <sz val="10"/>
        <rFont val="Times New Roman"/>
        <family val="1"/>
        <charset val="204"/>
      </rPr>
      <t>аннулировано</t>
    </r>
  </si>
  <si>
    <r>
      <t xml:space="preserve">ТУ             </t>
    </r>
    <r>
      <rPr>
        <sz val="10"/>
        <rFont val="Times New Roman"/>
        <family val="1"/>
        <charset val="204"/>
      </rPr>
      <t>за 3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</si>
</sst>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FFFFFF"/>
      <name val="Candara"/>
      <family val="2"/>
      <charset val="204"/>
    </font>
    <font>
      <b/>
      <sz val="12"/>
      <color rgb="FF000000"/>
      <name val="Candara"/>
      <family val="2"/>
      <charset val="204"/>
    </font>
    <font>
      <sz val="12"/>
      <color rgb="FF000000"/>
      <name val="Candara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335576"/>
      </left>
      <right style="thin">
        <color rgb="FFFFFFFF"/>
      </right>
      <top style="thin">
        <color rgb="FF335576"/>
      </top>
      <bottom/>
      <diagonal/>
    </border>
    <border>
      <left style="thin">
        <color rgb="FF335576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335576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335576"/>
      </top>
      <bottom style="thin">
        <color rgb="FFFFFFFF"/>
      </bottom>
      <diagonal/>
    </border>
    <border>
      <left/>
      <right/>
      <top style="thin">
        <color rgb="FF335576"/>
      </top>
      <bottom style="thin">
        <color rgb="FFFFFFFF"/>
      </bottom>
      <diagonal/>
    </border>
    <border>
      <left/>
      <right style="thin">
        <color rgb="FF335576"/>
      </right>
      <top style="thin">
        <color rgb="FF335576"/>
      </top>
      <bottom style="thin">
        <color rgb="FFFFFFFF"/>
      </bottom>
      <diagonal/>
    </border>
    <border>
      <left style="thin">
        <color rgb="FFB1BECB"/>
      </left>
      <right style="thin">
        <color rgb="FFB1BECB"/>
      </right>
      <top style="thin">
        <color rgb="FFFFFFFF"/>
      </top>
      <bottom/>
      <diagonal/>
    </border>
    <border>
      <left style="thin">
        <color rgb="FFB1BECB"/>
      </left>
      <right style="thin">
        <color rgb="FFB1BECB"/>
      </right>
      <top/>
      <bottom/>
      <diagonal/>
    </border>
    <border>
      <left style="thin">
        <color rgb="FFB1BECB"/>
      </left>
      <right style="thin">
        <color rgb="FF335576"/>
      </right>
      <top style="thin">
        <color rgb="FFFFFFFF"/>
      </top>
      <bottom/>
      <diagonal/>
    </border>
    <border>
      <left style="thin">
        <color rgb="FFB1BECB"/>
      </left>
      <right style="thin">
        <color rgb="FF335576"/>
      </right>
      <top/>
      <bottom/>
      <diagonal/>
    </border>
    <border>
      <left style="thin">
        <color rgb="FF335576"/>
      </left>
      <right style="thin">
        <color rgb="FFB1BECB"/>
      </right>
      <top/>
      <bottom/>
      <diagonal/>
    </border>
    <border>
      <left style="thin">
        <color rgb="FFFFFFFF"/>
      </left>
      <right/>
      <top style="thin">
        <color rgb="FF335576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/>
    <xf numFmtId="0" fontId="3" fillId="0" borderId="5" xfId="0" applyFont="1" applyFill="1" applyBorder="1"/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3" fillId="2" borderId="8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2" xfId="0" applyFont="1" applyBorder="1"/>
    <xf numFmtId="0" fontId="3" fillId="0" borderId="8" xfId="0" applyFont="1" applyBorder="1"/>
    <xf numFmtId="0" fontId="3" fillId="2" borderId="5" xfId="0" applyFont="1" applyFill="1" applyBorder="1"/>
    <xf numFmtId="0" fontId="3" fillId="0" borderId="2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2" xfId="0" applyFont="1" applyFill="1" applyBorder="1"/>
    <xf numFmtId="0" fontId="3" fillId="0" borderId="10" xfId="0" applyFont="1" applyFill="1" applyBorder="1"/>
    <xf numFmtId="2" fontId="3" fillId="0" borderId="10" xfId="0" applyNumberFormat="1" applyFont="1" applyFill="1" applyBorder="1"/>
    <xf numFmtId="2" fontId="2" fillId="0" borderId="8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/>
    </xf>
    <xf numFmtId="2" fontId="3" fillId="0" borderId="9" xfId="0" applyNumberFormat="1" applyFont="1" applyFill="1" applyBorder="1" applyAlignment="1">
      <alignment horizontal="center"/>
    </xf>
    <xf numFmtId="2" fontId="3" fillId="2" borderId="9" xfId="0" applyNumberFormat="1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0" xfId="0" applyNumberFormat="1"/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6" xfId="0" applyBorder="1"/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 wrapText="1" readingOrder="1"/>
    </xf>
    <xf numFmtId="0" fontId="6" fillId="4" borderId="22" xfId="0" applyFont="1" applyFill="1" applyBorder="1" applyAlignment="1">
      <alignment horizontal="center" vertical="center" wrapText="1" readingOrder="1"/>
    </xf>
    <xf numFmtId="0" fontId="6" fillId="4" borderId="21" xfId="0" applyFont="1" applyFill="1" applyBorder="1" applyAlignment="1">
      <alignment horizontal="center" vertical="center" wrapText="1" readingOrder="1"/>
    </xf>
    <xf numFmtId="0" fontId="6" fillId="4" borderId="23" xfId="0" applyFont="1" applyFill="1" applyBorder="1" applyAlignment="1">
      <alignment horizontal="center" vertical="center" wrapText="1" readingOrder="1"/>
    </xf>
    <xf numFmtId="0" fontId="7" fillId="5" borderId="24" xfId="0" applyFont="1" applyFill="1" applyBorder="1" applyAlignment="1">
      <alignment horizontal="center" vertical="center" wrapText="1" readingOrder="1"/>
    </xf>
    <xf numFmtId="0" fontId="7" fillId="5" borderId="21" xfId="0" applyFont="1" applyFill="1" applyBorder="1" applyAlignment="1">
      <alignment horizontal="left" vertical="center" wrapText="1" readingOrder="1"/>
    </xf>
    <xf numFmtId="0" fontId="7" fillId="5" borderId="21" xfId="0" applyFont="1" applyFill="1" applyBorder="1" applyAlignment="1">
      <alignment horizontal="center" vertical="center" wrapText="1" readingOrder="1"/>
    </xf>
    <xf numFmtId="4" fontId="7" fillId="5" borderId="21" xfId="0" applyNumberFormat="1" applyFont="1" applyFill="1" applyBorder="1" applyAlignment="1">
      <alignment horizontal="center" vertical="center" wrapText="1" readingOrder="1"/>
    </xf>
    <xf numFmtId="4" fontId="7" fillId="5" borderId="23" xfId="0" applyNumberFormat="1" applyFont="1" applyFill="1" applyBorder="1" applyAlignment="1">
      <alignment horizontal="center" vertical="center" wrapText="1" readingOrder="1"/>
    </xf>
    <xf numFmtId="0" fontId="8" fillId="5" borderId="24" xfId="0" applyFont="1" applyFill="1" applyBorder="1" applyAlignment="1">
      <alignment horizontal="center" vertical="center" wrapText="1" readingOrder="1"/>
    </xf>
    <xf numFmtId="0" fontId="8" fillId="5" borderId="21" xfId="0" applyFont="1" applyFill="1" applyBorder="1" applyAlignment="1">
      <alignment horizontal="left" vertical="center" wrapText="1" readingOrder="1"/>
    </xf>
    <xf numFmtId="0" fontId="8" fillId="5" borderId="21" xfId="0" applyFont="1" applyFill="1" applyBorder="1" applyAlignment="1">
      <alignment horizontal="center" vertical="center" wrapText="1" readingOrder="1"/>
    </xf>
    <xf numFmtId="4" fontId="8" fillId="5" borderId="21" xfId="0" applyNumberFormat="1" applyFont="1" applyFill="1" applyBorder="1" applyAlignment="1">
      <alignment horizontal="center" vertical="center" wrapText="1" readingOrder="1"/>
    </xf>
    <xf numFmtId="4" fontId="8" fillId="5" borderId="23" xfId="0" applyNumberFormat="1" applyFont="1" applyFill="1" applyBorder="1" applyAlignment="1">
      <alignment horizontal="center" vertical="center" wrapText="1" readingOrder="1"/>
    </xf>
    <xf numFmtId="0" fontId="7" fillId="5" borderId="23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/>
    </xf>
    <xf numFmtId="0" fontId="0" fillId="6" borderId="0" xfId="0" applyFill="1"/>
    <xf numFmtId="0" fontId="0" fillId="3" borderId="0" xfId="0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2" fontId="3" fillId="3" borderId="0" xfId="0" applyNumberFormat="1" applyFont="1" applyFill="1" applyBorder="1"/>
    <xf numFmtId="0" fontId="3" fillId="3" borderId="0" xfId="0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/>
    </xf>
    <xf numFmtId="1" fontId="1" fillId="3" borderId="8" xfId="0" applyNumberFormat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1" fillId="3" borderId="5" xfId="0" applyFont="1" applyFill="1" applyBorder="1"/>
    <xf numFmtId="0" fontId="0" fillId="3" borderId="27" xfId="0" applyFill="1" applyBorder="1" applyAlignment="1">
      <alignment wrapText="1"/>
    </xf>
    <xf numFmtId="2" fontId="1" fillId="3" borderId="8" xfId="0" applyNumberFormat="1" applyFont="1" applyFill="1" applyBorder="1"/>
    <xf numFmtId="2" fontId="1" fillId="3" borderId="3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/>
    </xf>
    <xf numFmtId="0" fontId="9" fillId="3" borderId="8" xfId="0" applyFont="1" applyFill="1" applyBorder="1"/>
    <xf numFmtId="0" fontId="9" fillId="3" borderId="8" xfId="0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 vertical="center"/>
    </xf>
    <xf numFmtId="1" fontId="9" fillId="3" borderId="8" xfId="0" applyNumberFormat="1" applyFont="1" applyFill="1" applyBorder="1" applyAlignment="1">
      <alignment horizontal="center"/>
    </xf>
    <xf numFmtId="9" fontId="9" fillId="3" borderId="8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164" fontId="9" fillId="3" borderId="8" xfId="0" applyNumberFormat="1" applyFont="1" applyFill="1" applyBorder="1" applyAlignment="1">
      <alignment horizontal="center" vertical="center"/>
    </xf>
    <xf numFmtId="2" fontId="9" fillId="3" borderId="8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left" vertical="center"/>
    </xf>
    <xf numFmtId="9" fontId="9" fillId="3" borderId="8" xfId="0" applyNumberFormat="1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left"/>
    </xf>
    <xf numFmtId="0" fontId="9" fillId="3" borderId="5" xfId="0" applyFont="1" applyFill="1" applyBorder="1"/>
    <xf numFmtId="0" fontId="9" fillId="3" borderId="5" xfId="0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/>
    </xf>
    <xf numFmtId="9" fontId="9" fillId="3" borderId="5" xfId="0" applyNumberFormat="1" applyFont="1" applyFill="1" applyBorder="1" applyAlignment="1">
      <alignment horizontal="center"/>
    </xf>
    <xf numFmtId="0" fontId="1" fillId="3" borderId="3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 vertical="center"/>
    </xf>
    <xf numFmtId="9" fontId="9" fillId="3" borderId="2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0" fontId="9" fillId="3" borderId="5" xfId="0" applyFont="1" applyFill="1" applyBorder="1" applyAlignment="1">
      <alignment horizontal="left" vertical="center"/>
    </xf>
    <xf numFmtId="0" fontId="9" fillId="3" borderId="2" xfId="0" applyFont="1" applyFill="1" applyBorder="1"/>
    <xf numFmtId="1" fontId="9" fillId="3" borderId="2" xfId="0" applyNumberFormat="1" applyFont="1" applyFill="1" applyBorder="1" applyAlignment="1">
      <alignment horizontal="center" vertical="center"/>
    </xf>
    <xf numFmtId="2" fontId="9" fillId="3" borderId="2" xfId="0" applyNumberFormat="1" applyFont="1" applyFill="1" applyBorder="1" applyAlignment="1">
      <alignment horizontal="center"/>
    </xf>
    <xf numFmtId="0" fontId="1" fillId="3" borderId="32" xfId="0" applyFont="1" applyFill="1" applyBorder="1" applyAlignment="1">
      <alignment horizontal="center" vertical="center"/>
    </xf>
    <xf numFmtId="2" fontId="9" fillId="3" borderId="5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3" borderId="33" xfId="0" applyFont="1" applyFill="1" applyBorder="1" applyAlignment="1">
      <alignment vertical="center" wrapText="1"/>
    </xf>
    <xf numFmtId="0" fontId="9" fillId="3" borderId="34" xfId="0" applyFont="1" applyFill="1" applyBorder="1" applyAlignment="1">
      <alignment horizontal="left" vertical="center"/>
    </xf>
    <xf numFmtId="0" fontId="9" fillId="3" borderId="33" xfId="0" applyFont="1" applyFill="1" applyBorder="1" applyAlignment="1">
      <alignment horizontal="left" vertical="center"/>
    </xf>
    <xf numFmtId="0" fontId="9" fillId="3" borderId="33" xfId="0" applyFont="1" applyFill="1" applyBorder="1"/>
    <xf numFmtId="0" fontId="9" fillId="3" borderId="35" xfId="0" applyFont="1" applyFill="1" applyBorder="1" applyAlignment="1">
      <alignment horizontal="left" vertical="center"/>
    </xf>
    <xf numFmtId="0" fontId="9" fillId="3" borderId="8" xfId="0" applyNumberFormat="1" applyFont="1" applyFill="1" applyBorder="1" applyAlignment="1">
      <alignment horizontal="center"/>
    </xf>
    <xf numFmtId="0" fontId="9" fillId="3" borderId="2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28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 readingOrder="1"/>
    </xf>
    <xf numFmtId="0" fontId="6" fillId="4" borderId="14" xfId="0" applyFont="1" applyFill="1" applyBorder="1" applyAlignment="1">
      <alignment horizontal="center" vertical="center" wrapText="1" readingOrder="1"/>
    </xf>
    <xf numFmtId="0" fontId="6" fillId="4" borderId="15" xfId="0" applyFont="1" applyFill="1" applyBorder="1" applyAlignment="1">
      <alignment horizontal="center" vertical="center" wrapText="1" readingOrder="1"/>
    </xf>
    <xf numFmtId="0" fontId="6" fillId="4" borderId="16" xfId="0" applyFont="1" applyFill="1" applyBorder="1" applyAlignment="1">
      <alignment horizontal="center" vertical="center" wrapText="1" readingOrder="1"/>
    </xf>
    <xf numFmtId="0" fontId="6" fillId="4" borderId="25" xfId="0" applyFont="1" applyFill="1" applyBorder="1" applyAlignment="1">
      <alignment horizontal="center" vertical="center" wrapText="1" readingOrder="1"/>
    </xf>
    <xf numFmtId="0" fontId="6" fillId="4" borderId="26" xfId="0" applyFont="1" applyFill="1" applyBorder="1" applyAlignment="1">
      <alignment horizontal="center" vertical="center" wrapText="1" readingOrder="1"/>
    </xf>
    <xf numFmtId="0" fontId="6" fillId="4" borderId="17" xfId="0" applyFont="1" applyFill="1" applyBorder="1" applyAlignment="1">
      <alignment horizontal="center" vertical="center" wrapText="1" readingOrder="1"/>
    </xf>
    <xf numFmtId="0" fontId="6" fillId="4" borderId="18" xfId="0" applyFont="1" applyFill="1" applyBorder="1" applyAlignment="1">
      <alignment horizontal="center" vertical="center" wrapText="1" readingOrder="1"/>
    </xf>
    <xf numFmtId="0" fontId="6" fillId="4" borderId="19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Лист2!$P$4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Лист2!$N$5</c:f>
              <c:strCache>
                <c:ptCount val="1"/>
                <c:pt idx="0">
                  <c:v>Узеньский узел (всего)</c:v>
                </c:pt>
              </c:strCache>
            </c:strRef>
          </c:cat>
          <c:val>
            <c:numRef>
              <c:f>Лист2!$P$5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A-482C-A28A-97B3753F22F1}"/>
            </c:ext>
          </c:extLst>
        </c:ser>
        <c:ser>
          <c:idx val="2"/>
          <c:order val="1"/>
          <c:tx>
            <c:strRef>
              <c:f>Лист2!$Q$4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Лист2!$N$5</c:f>
              <c:strCache>
                <c:ptCount val="1"/>
                <c:pt idx="0">
                  <c:v>Узеньский узел (всего)</c:v>
                </c:pt>
              </c:strCache>
            </c:strRef>
          </c:cat>
          <c:val>
            <c:numRef>
              <c:f>Лист2!$Q$5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1A-482C-A28A-97B3753F22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302720"/>
        <c:axId val="110304256"/>
        <c:axId val="0"/>
      </c:bar3DChart>
      <c:catAx>
        <c:axId val="110302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304256"/>
        <c:crosses val="autoZero"/>
        <c:auto val="1"/>
        <c:lblAlgn val="ctr"/>
        <c:lblOffset val="100"/>
        <c:noMultiLvlLbl val="0"/>
      </c:catAx>
      <c:valAx>
        <c:axId val="110304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302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Лист2!$P$4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Лист2!$N$6:$N$9</c:f>
              <c:strCache>
                <c:ptCount val="4"/>
                <c:pt idx="0">
                  <c:v>ПС-110/6кВ Карамандыбас</c:v>
                </c:pt>
                <c:pt idx="1">
                  <c:v>ПС-110/35/6кВ Городская</c:v>
                </c:pt>
                <c:pt idx="2">
                  <c:v>ПС-110/35/6кВ Впадина</c:v>
                </c:pt>
                <c:pt idx="3">
                  <c:v>ПС-110/6кВ КС-Узень</c:v>
                </c:pt>
              </c:strCache>
            </c:strRef>
          </c:cat>
          <c:val>
            <c:numRef>
              <c:f>Лист2!$P$6:$P$9</c:f>
              <c:numCache>
                <c:formatCode>General</c:formatCode>
                <c:ptCount val="4"/>
                <c:pt idx="0">
                  <c:v>5.92</c:v>
                </c:pt>
                <c:pt idx="1">
                  <c:v>9.2899999999999991</c:v>
                </c:pt>
                <c:pt idx="2">
                  <c:v>18.27</c:v>
                </c:pt>
                <c:pt idx="3">
                  <c:v>6.79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C6-45B8-BA42-0C1167942237}"/>
            </c:ext>
          </c:extLst>
        </c:ser>
        <c:ser>
          <c:idx val="2"/>
          <c:order val="1"/>
          <c:tx>
            <c:strRef>
              <c:f>Лист2!$Q$4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C6-45B8-BA42-0C1167942237}"/>
                </c:ext>
              </c:extLst>
            </c:dLbl>
            <c:dLbl>
              <c:idx val="3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C6-45B8-BA42-0C116794223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Лист2!$N$6:$N$9</c:f>
              <c:strCache>
                <c:ptCount val="4"/>
                <c:pt idx="0">
                  <c:v>ПС-110/6кВ Карамандыбас</c:v>
                </c:pt>
                <c:pt idx="1">
                  <c:v>ПС-110/35/6кВ Городская</c:v>
                </c:pt>
                <c:pt idx="2">
                  <c:v>ПС-110/35/6кВ Впадина</c:v>
                </c:pt>
                <c:pt idx="3">
                  <c:v>ПС-110/6кВ КС-Узень</c:v>
                </c:pt>
              </c:strCache>
            </c:strRef>
          </c:cat>
          <c:val>
            <c:numRef>
              <c:f>Лист2!$Q$6:$Q$9</c:f>
              <c:numCache>
                <c:formatCode>General</c:formatCode>
                <c:ptCount val="4"/>
                <c:pt idx="0">
                  <c:v>5.71</c:v>
                </c:pt>
                <c:pt idx="1">
                  <c:v>9.91</c:v>
                </c:pt>
                <c:pt idx="2">
                  <c:v>0.93</c:v>
                </c:pt>
                <c:pt idx="3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9C6-45B8-BA42-0C1167942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347392"/>
        <c:axId val="110348928"/>
      </c:barChart>
      <c:catAx>
        <c:axId val="1103473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0348928"/>
        <c:crosses val="autoZero"/>
        <c:auto val="1"/>
        <c:lblAlgn val="ctr"/>
        <c:lblOffset val="100"/>
        <c:noMultiLvlLbl val="0"/>
      </c:catAx>
      <c:valAx>
        <c:axId val="110348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3473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Лист2!$P$29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Лист2!$N$30</c:f>
              <c:strCache>
                <c:ptCount val="1"/>
                <c:pt idx="0">
                  <c:v>Жетыбайский узел (всего)</c:v>
                </c:pt>
              </c:strCache>
            </c:strRef>
          </c:cat>
          <c:val>
            <c:numRef>
              <c:f>Лист2!$P$30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7F-49B4-B2DF-E0469CA1214C}"/>
            </c:ext>
          </c:extLst>
        </c:ser>
        <c:ser>
          <c:idx val="2"/>
          <c:order val="1"/>
          <c:tx>
            <c:strRef>
              <c:f>Лист2!$Q$29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Лист2!$N$30</c:f>
              <c:strCache>
                <c:ptCount val="1"/>
                <c:pt idx="0">
                  <c:v>Жетыбайский узел (всего)</c:v>
                </c:pt>
              </c:strCache>
            </c:strRef>
          </c:cat>
          <c:val>
            <c:numRef>
              <c:f>Лист2!$Q$30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7F-49B4-B2DF-E0469CA1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645632"/>
        <c:axId val="110647168"/>
        <c:axId val="0"/>
      </c:bar3DChart>
      <c:catAx>
        <c:axId val="110645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647168"/>
        <c:crosses val="autoZero"/>
        <c:auto val="1"/>
        <c:lblAlgn val="ctr"/>
        <c:lblOffset val="100"/>
        <c:noMultiLvlLbl val="0"/>
      </c:catAx>
      <c:valAx>
        <c:axId val="110647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6456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Лист2!$P$29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Лист2!$N$31:$N$34</c:f>
              <c:strCache>
                <c:ptCount val="4"/>
                <c:pt idx="0">
                  <c:v>ПС-110/35/6кВ Жетыбай</c:v>
                </c:pt>
                <c:pt idx="1">
                  <c:v>ПС-110/35/6кВ Восточный Жетыбай</c:v>
                </c:pt>
                <c:pt idx="2">
                  <c:v>ПС-110/10-10кВ Курык</c:v>
                </c:pt>
                <c:pt idx="3">
                  <c:v>ПС-35/6кВ БКНС-3</c:v>
                </c:pt>
              </c:strCache>
            </c:strRef>
          </c:cat>
          <c:val>
            <c:numRef>
              <c:f>Лист2!$P$31:$P$34</c:f>
              <c:numCache>
                <c:formatCode>General</c:formatCode>
                <c:ptCount val="4"/>
                <c:pt idx="0">
                  <c:v>25</c:v>
                </c:pt>
                <c:pt idx="1">
                  <c:v>5.18</c:v>
                </c:pt>
                <c:pt idx="2">
                  <c:v>6.85</c:v>
                </c:pt>
                <c:pt idx="3">
                  <c:v>4.58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F-4E52-8134-EA6C6DA8D1D8}"/>
            </c:ext>
          </c:extLst>
        </c:ser>
        <c:ser>
          <c:idx val="2"/>
          <c:order val="1"/>
          <c:tx>
            <c:strRef>
              <c:f>Лист2!$Q$29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445482866043614E-2"/>
                  <c:y val="-6.316320946614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8F-4E52-8134-EA6C6DA8D1D8}"/>
                </c:ext>
              </c:extLst>
            </c:dLbl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8F-4E52-8134-EA6C6DA8D1D8}"/>
                </c:ext>
              </c:extLst>
            </c:dLbl>
            <c:dLbl>
              <c:idx val="3"/>
              <c:layout>
                <c:manualLayout>
                  <c:x val="3.16977947849976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8F-4E52-8134-EA6C6DA8D1D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Лист2!$N$31:$N$34</c:f>
              <c:strCache>
                <c:ptCount val="4"/>
                <c:pt idx="0">
                  <c:v>ПС-110/35/6кВ Жетыбай</c:v>
                </c:pt>
                <c:pt idx="1">
                  <c:v>ПС-110/35/6кВ Восточный Жетыбай</c:v>
                </c:pt>
                <c:pt idx="2">
                  <c:v>ПС-110/10-10кВ Курык</c:v>
                </c:pt>
                <c:pt idx="3">
                  <c:v>ПС-35/6кВ БКНС-3</c:v>
                </c:pt>
              </c:strCache>
            </c:strRef>
          </c:cat>
          <c:val>
            <c:numRef>
              <c:f>Лист2!$Q$31:$Q$34</c:f>
              <c:numCache>
                <c:formatCode>General</c:formatCode>
                <c:ptCount val="4"/>
                <c:pt idx="0">
                  <c:v>6</c:v>
                </c:pt>
                <c:pt idx="1">
                  <c:v>0.37</c:v>
                </c:pt>
                <c:pt idx="2">
                  <c:v>12.35</c:v>
                </c:pt>
                <c:pt idx="3">
                  <c:v>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8F-4E52-8134-EA6C6DA8D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669184"/>
        <c:axId val="110699648"/>
      </c:barChart>
      <c:catAx>
        <c:axId val="110669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0699648"/>
        <c:crosses val="autoZero"/>
        <c:auto val="1"/>
        <c:lblAlgn val="ctr"/>
        <c:lblOffset val="100"/>
        <c:noMultiLvlLbl val="0"/>
      </c:catAx>
      <c:valAx>
        <c:axId val="11069964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6691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Лист2!$U$29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Лист2!$S$30</c:f>
              <c:strCache>
                <c:ptCount val="1"/>
                <c:pt idx="0">
                  <c:v>Бейнеуский узел (всего)</c:v>
                </c:pt>
              </c:strCache>
            </c:strRef>
          </c:cat>
          <c:val>
            <c:numRef>
              <c:f>Лист2!$U$30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1A-4329-BC52-138392335CF9}"/>
            </c:ext>
          </c:extLst>
        </c:ser>
        <c:ser>
          <c:idx val="2"/>
          <c:order val="1"/>
          <c:tx>
            <c:strRef>
              <c:f>Лист2!$V$29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Лист2!$S$30</c:f>
              <c:strCache>
                <c:ptCount val="1"/>
                <c:pt idx="0">
                  <c:v>Бейнеуский узел (всего)</c:v>
                </c:pt>
              </c:strCache>
            </c:strRef>
          </c:cat>
          <c:val>
            <c:numRef>
              <c:f>Лист2!$V$30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1A-4329-BC52-138392335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19744"/>
        <c:axId val="110721280"/>
        <c:axId val="0"/>
      </c:bar3DChart>
      <c:catAx>
        <c:axId val="11071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721280"/>
        <c:crosses val="autoZero"/>
        <c:auto val="1"/>
        <c:lblAlgn val="ctr"/>
        <c:lblOffset val="100"/>
        <c:noMultiLvlLbl val="0"/>
      </c:catAx>
      <c:valAx>
        <c:axId val="110721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197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Лист2!$U$29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Лист2!$S$31:$S$34</c:f>
              <c:strCache>
                <c:ptCount val="4"/>
                <c:pt idx="0">
                  <c:v>ПС-110/35/6кВ Бейнеу</c:v>
                </c:pt>
                <c:pt idx="1">
                  <c:v>ПС-110/6кВ Сай-Утес</c:v>
                </c:pt>
                <c:pt idx="2">
                  <c:v>ПС-35/10кВ Акжигит</c:v>
                </c:pt>
                <c:pt idx="3">
                  <c:v>ПС-110/6кВ Опорная</c:v>
                </c:pt>
              </c:strCache>
            </c:strRef>
          </c:cat>
          <c:val>
            <c:numRef>
              <c:f>Лист2!$U$31:$U$34</c:f>
              <c:numCache>
                <c:formatCode>General</c:formatCode>
                <c:ptCount val="4"/>
                <c:pt idx="0">
                  <c:v>8.68</c:v>
                </c:pt>
                <c:pt idx="1">
                  <c:v>0.88</c:v>
                </c:pt>
                <c:pt idx="2">
                  <c:v>1.45</c:v>
                </c:pt>
                <c:pt idx="3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1-4662-BE22-0BB1FBB6FDD3}"/>
            </c:ext>
          </c:extLst>
        </c:ser>
        <c:ser>
          <c:idx val="2"/>
          <c:order val="1"/>
          <c:tx>
            <c:strRef>
              <c:f>Лист2!$V$29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445482866043614E-2"/>
                  <c:y val="-6.316320946614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21-4662-BE22-0BB1FBB6FDD3}"/>
                </c:ext>
              </c:extLst>
            </c:dLbl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21-4662-BE22-0BB1FBB6FDD3}"/>
                </c:ext>
              </c:extLst>
            </c:dLbl>
            <c:dLbl>
              <c:idx val="3"/>
              <c:layout>
                <c:manualLayout>
                  <c:x val="3.16977947849976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21-4662-BE22-0BB1FBB6FDD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Лист2!$S$31:$S$34</c:f>
              <c:strCache>
                <c:ptCount val="4"/>
                <c:pt idx="0">
                  <c:v>ПС-110/35/6кВ Бейнеу</c:v>
                </c:pt>
                <c:pt idx="1">
                  <c:v>ПС-110/6кВ Сай-Утес</c:v>
                </c:pt>
                <c:pt idx="2">
                  <c:v>ПС-35/10кВ Акжигит</c:v>
                </c:pt>
                <c:pt idx="3">
                  <c:v>ПС-110/6кВ Опорная</c:v>
                </c:pt>
              </c:strCache>
            </c:strRef>
          </c:cat>
          <c:val>
            <c:numRef>
              <c:f>Лист2!$V$31:$V$34</c:f>
              <c:numCache>
                <c:formatCode>General</c:formatCode>
                <c:ptCount val="4"/>
                <c:pt idx="0">
                  <c:v>10.52</c:v>
                </c:pt>
                <c:pt idx="1">
                  <c:v>6.39</c:v>
                </c:pt>
                <c:pt idx="2">
                  <c:v>3.34</c:v>
                </c:pt>
                <c:pt idx="3">
                  <c:v>3.94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21-4662-BE22-0BB1FBB6F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759936"/>
        <c:axId val="110761472"/>
      </c:barChart>
      <c:catAx>
        <c:axId val="110759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0761472"/>
        <c:crosses val="autoZero"/>
        <c:auto val="1"/>
        <c:lblAlgn val="ctr"/>
        <c:lblOffset val="100"/>
        <c:noMultiLvlLbl val="0"/>
      </c:catAx>
      <c:valAx>
        <c:axId val="11076147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75993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Лист2!$P$18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Лист2!$N$19</c:f>
              <c:strCache>
                <c:ptCount val="1"/>
                <c:pt idx="0">
                  <c:v>Актауский узел (всего)</c:v>
                </c:pt>
              </c:strCache>
            </c:strRef>
          </c:cat>
          <c:val>
            <c:numRef>
              <c:f>Лист2!$P$19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6C-4596-A99D-1D54AFD18D8F}"/>
            </c:ext>
          </c:extLst>
        </c:ser>
        <c:ser>
          <c:idx val="2"/>
          <c:order val="1"/>
          <c:tx>
            <c:strRef>
              <c:f>Лист2!$Q$18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Лист2!$N$19</c:f>
              <c:strCache>
                <c:ptCount val="1"/>
                <c:pt idx="0">
                  <c:v>Актауский узел (всего)</c:v>
                </c:pt>
              </c:strCache>
            </c:strRef>
          </c:cat>
          <c:val>
            <c:numRef>
              <c:f>Лист2!$Q$19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6C-4596-A99D-1D54AFD18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795776"/>
        <c:axId val="110801664"/>
        <c:axId val="0"/>
      </c:bar3DChart>
      <c:catAx>
        <c:axId val="110795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801664"/>
        <c:crosses val="autoZero"/>
        <c:auto val="1"/>
        <c:lblAlgn val="ctr"/>
        <c:lblOffset val="100"/>
        <c:noMultiLvlLbl val="0"/>
      </c:catAx>
      <c:valAx>
        <c:axId val="1108016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7957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Лист2!$P$18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Лист2!$N$20:$N$23</c:f>
              <c:strCache>
                <c:ptCount val="4"/>
                <c:pt idx="0">
                  <c:v>ПС-110/10/6кВ Умирзак</c:v>
                </c:pt>
                <c:pt idx="1">
                  <c:v>ПС-110/35/6кВ Дунга</c:v>
                </c:pt>
                <c:pt idx="2">
                  <c:v>ПС-110/10кВ Акшукур</c:v>
                </c:pt>
                <c:pt idx="3">
                  <c:v>ПС-110/10-10кВ Баутина</c:v>
                </c:pt>
              </c:strCache>
            </c:strRef>
          </c:cat>
          <c:val>
            <c:numRef>
              <c:f>Лист2!$P$20:$P$23</c:f>
              <c:numCache>
                <c:formatCode>General</c:formatCode>
                <c:ptCount val="4"/>
                <c:pt idx="0">
                  <c:v>8.5</c:v>
                </c:pt>
                <c:pt idx="1">
                  <c:v>3.35</c:v>
                </c:pt>
                <c:pt idx="2">
                  <c:v>2.2799999999999998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D-4307-807E-BC3E19BE4674}"/>
            </c:ext>
          </c:extLst>
        </c:ser>
        <c:ser>
          <c:idx val="2"/>
          <c:order val="1"/>
          <c:tx>
            <c:strRef>
              <c:f>Лист2!$Q$18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445482866043614E-2"/>
                  <c:y val="-6.316320946614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0D-4307-807E-BC3E19BE4674}"/>
                </c:ext>
              </c:extLst>
            </c:dLbl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0D-4307-807E-BC3E19BE4674}"/>
                </c:ext>
              </c:extLst>
            </c:dLbl>
            <c:dLbl>
              <c:idx val="3"/>
              <c:layout>
                <c:manualLayout>
                  <c:x val="3.16977947849976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0D-4307-807E-BC3E19BE467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Лист2!$N$20:$N$23</c:f>
              <c:strCache>
                <c:ptCount val="4"/>
                <c:pt idx="0">
                  <c:v>ПС-110/10/6кВ Умирзак</c:v>
                </c:pt>
                <c:pt idx="1">
                  <c:v>ПС-110/35/6кВ Дунга</c:v>
                </c:pt>
                <c:pt idx="2">
                  <c:v>ПС-110/10кВ Акшукур</c:v>
                </c:pt>
                <c:pt idx="3">
                  <c:v>ПС-110/10-10кВ Баутина</c:v>
                </c:pt>
              </c:strCache>
            </c:strRef>
          </c:cat>
          <c:val>
            <c:numRef>
              <c:f>Лист2!$Q$20:$Q$23</c:f>
              <c:numCache>
                <c:formatCode>General</c:formatCode>
                <c:ptCount val="4"/>
                <c:pt idx="0">
                  <c:v>10.7</c:v>
                </c:pt>
                <c:pt idx="1">
                  <c:v>8.86</c:v>
                </c:pt>
                <c:pt idx="2">
                  <c:v>2.2999999999999998</c:v>
                </c:pt>
                <c:pt idx="3">
                  <c:v>14.2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A0D-4307-807E-BC3E19BE4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510848"/>
        <c:axId val="110512384"/>
      </c:barChart>
      <c:catAx>
        <c:axId val="1105108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0512384"/>
        <c:crosses val="autoZero"/>
        <c:auto val="1"/>
        <c:lblAlgn val="ctr"/>
        <c:lblOffset val="100"/>
        <c:noMultiLvlLbl val="0"/>
      </c:catAx>
      <c:valAx>
        <c:axId val="11051238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51084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Лист2!$U$18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Лист2!$S$19</c:f>
              <c:strCache>
                <c:ptCount val="1"/>
                <c:pt idx="0">
                  <c:v>Бузачинский узел (всего)</c:v>
                </c:pt>
              </c:strCache>
            </c:strRef>
          </c:cat>
          <c:val>
            <c:numRef>
              <c:f>Лист2!$U$19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D8-457D-BCAA-0543259A7F96}"/>
            </c:ext>
          </c:extLst>
        </c:ser>
        <c:ser>
          <c:idx val="2"/>
          <c:order val="1"/>
          <c:tx>
            <c:strRef>
              <c:f>Лист2!$V$18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Лист2!$S$19</c:f>
              <c:strCache>
                <c:ptCount val="1"/>
                <c:pt idx="0">
                  <c:v>Бузачинский узел (всего)</c:v>
                </c:pt>
              </c:strCache>
            </c:strRef>
          </c:cat>
          <c:val>
            <c:numRef>
              <c:f>Лист2!$V$19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8-457D-BCAA-0543259A7F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541824"/>
        <c:axId val="110547712"/>
        <c:axId val="0"/>
      </c:bar3DChart>
      <c:catAx>
        <c:axId val="110541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547712"/>
        <c:crosses val="autoZero"/>
        <c:auto val="1"/>
        <c:lblAlgn val="ctr"/>
        <c:lblOffset val="100"/>
        <c:noMultiLvlLbl val="0"/>
      </c:catAx>
      <c:valAx>
        <c:axId val="11054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5418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Лист2!$U$18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Лист2!$S$20:$S$23</c:f>
              <c:strCache>
                <c:ptCount val="4"/>
                <c:pt idx="0">
                  <c:v>ПС-110/35/6кВ Северная</c:v>
                </c:pt>
                <c:pt idx="1">
                  <c:v>ПС-110/35/6кВ Каламкас</c:v>
                </c:pt>
                <c:pt idx="2">
                  <c:v>ПС-110/6кВ Промбаза</c:v>
                </c:pt>
                <c:pt idx="3">
                  <c:v>ПС-110/6кВ Каражанбас-2</c:v>
                </c:pt>
              </c:strCache>
            </c:strRef>
          </c:cat>
          <c:val>
            <c:numRef>
              <c:f>Лист2!$U$20:$U$23</c:f>
              <c:numCache>
                <c:formatCode>General</c:formatCode>
                <c:ptCount val="4"/>
                <c:pt idx="0">
                  <c:v>7.76</c:v>
                </c:pt>
                <c:pt idx="1">
                  <c:v>15.38</c:v>
                </c:pt>
                <c:pt idx="2">
                  <c:v>2</c:v>
                </c:pt>
                <c:pt idx="3">
                  <c:v>2.0099999999999998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A-40FA-AE83-E160AB1ED7DB}"/>
            </c:ext>
          </c:extLst>
        </c:ser>
        <c:ser>
          <c:idx val="2"/>
          <c:order val="1"/>
          <c:tx>
            <c:strRef>
              <c:f>Лист2!$V$18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445482866043614E-2"/>
                  <c:y val="-6.316320946614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2A-40FA-AE83-E160AB1ED7DB}"/>
                </c:ext>
              </c:extLst>
            </c:dLbl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2A-40FA-AE83-E160AB1ED7DB}"/>
                </c:ext>
              </c:extLst>
            </c:dLbl>
            <c:dLbl>
              <c:idx val="3"/>
              <c:layout>
                <c:manualLayout>
                  <c:x val="3.16977947849976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2A-40FA-AE83-E160AB1ED7D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Лист2!$S$20:$S$23</c:f>
              <c:strCache>
                <c:ptCount val="4"/>
                <c:pt idx="0">
                  <c:v>ПС-110/35/6кВ Северная</c:v>
                </c:pt>
                <c:pt idx="1">
                  <c:v>ПС-110/35/6кВ Каламкас</c:v>
                </c:pt>
                <c:pt idx="2">
                  <c:v>ПС-110/6кВ Промбаза</c:v>
                </c:pt>
                <c:pt idx="3">
                  <c:v>ПС-110/6кВ Каражанбас-2</c:v>
                </c:pt>
              </c:strCache>
            </c:strRef>
          </c:cat>
          <c:val>
            <c:numRef>
              <c:f>Лист2!$V$20:$V$23</c:f>
              <c:numCache>
                <c:formatCode>General</c:formatCode>
                <c:ptCount val="4"/>
                <c:pt idx="0">
                  <c:v>11.44</c:v>
                </c:pt>
                <c:pt idx="1">
                  <c:v>3.82</c:v>
                </c:pt>
                <c:pt idx="2">
                  <c:v>2.58</c:v>
                </c:pt>
                <c:pt idx="3">
                  <c:v>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2A-40FA-AE83-E160AB1ED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0442752"/>
        <c:axId val="110460928"/>
      </c:barChart>
      <c:catAx>
        <c:axId val="1104427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0460928"/>
        <c:crosses val="autoZero"/>
        <c:auto val="1"/>
        <c:lblAlgn val="ctr"/>
        <c:lblOffset val="100"/>
        <c:noMultiLvlLbl val="0"/>
      </c:catAx>
      <c:valAx>
        <c:axId val="11046092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044275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Лист2!$Z$18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Лист2!$X$19</c:f>
              <c:strCache>
                <c:ptCount val="1"/>
                <c:pt idx="0">
                  <c:v>Шетпинский узел (всего)</c:v>
                </c:pt>
              </c:strCache>
            </c:strRef>
          </c:cat>
          <c:val>
            <c:numRef>
              <c:f>Лист2!$Z$19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52-431B-A952-EC68FD077835}"/>
            </c:ext>
          </c:extLst>
        </c:ser>
        <c:ser>
          <c:idx val="2"/>
          <c:order val="1"/>
          <c:tx>
            <c:strRef>
              <c:f>Лист2!$AA$18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Лист2!$X$19</c:f>
              <c:strCache>
                <c:ptCount val="1"/>
                <c:pt idx="0">
                  <c:v>Шетпинский узел (всего)</c:v>
                </c:pt>
              </c:strCache>
            </c:strRef>
          </c:cat>
          <c:val>
            <c:numRef>
              <c:f>Лист2!$AA$19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52-431B-A952-EC68FD077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491136"/>
        <c:axId val="110492672"/>
        <c:axId val="0"/>
      </c:bar3DChart>
      <c:catAx>
        <c:axId val="110491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0492672"/>
        <c:crosses val="autoZero"/>
        <c:auto val="1"/>
        <c:lblAlgn val="ctr"/>
        <c:lblOffset val="100"/>
        <c:noMultiLvlLbl val="0"/>
      </c:catAx>
      <c:valAx>
        <c:axId val="110492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4911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1"/>
          <c:order val="0"/>
          <c:tx>
            <c:strRef>
              <c:f>Лист2!$Z$18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Лист2!$X$20:$X$23</c:f>
              <c:strCache>
                <c:ptCount val="4"/>
                <c:pt idx="0">
                  <c:v>ПС-35/10кВ ГПП Шетпе</c:v>
                </c:pt>
                <c:pt idx="1">
                  <c:v>ПС-35/10кВ Куйбышево</c:v>
                </c:pt>
                <c:pt idx="2">
                  <c:v>ПС-35/10кВ Тущыкудук</c:v>
                </c:pt>
                <c:pt idx="3">
                  <c:v>ПС-35/10кВ Кызан</c:v>
                </c:pt>
              </c:strCache>
            </c:strRef>
          </c:cat>
          <c:val>
            <c:numRef>
              <c:f>Лист2!$Z$20:$Z$23</c:f>
              <c:numCache>
                <c:formatCode>General</c:formatCode>
                <c:ptCount val="4"/>
                <c:pt idx="0">
                  <c:v>4.9000000000000004</c:v>
                </c:pt>
                <c:pt idx="1">
                  <c:v>0.35</c:v>
                </c:pt>
                <c:pt idx="2">
                  <c:v>0.54</c:v>
                </c:pt>
                <c:pt idx="3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6-4C3F-B2C6-50EC5428D4E8}"/>
            </c:ext>
          </c:extLst>
        </c:ser>
        <c:ser>
          <c:idx val="2"/>
          <c:order val="1"/>
          <c:tx>
            <c:strRef>
              <c:f>Лист2!$AA$18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1.7445482866043614E-2"/>
                  <c:y val="-6.31632094661457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46-4C3F-B2C6-50EC5428D4E8}"/>
                </c:ext>
              </c:extLst>
            </c:dLbl>
            <c:dLbl>
              <c:idx val="2"/>
              <c:layout>
                <c:manualLayout>
                  <c:x val="4.166666666666666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46-4C3F-B2C6-50EC5428D4E8}"/>
                </c:ext>
              </c:extLst>
            </c:dLbl>
            <c:dLbl>
              <c:idx val="3"/>
              <c:layout>
                <c:manualLayout>
                  <c:x val="3.16977947849976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46-4C3F-B2C6-50EC5428D4E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Лист2!$X$20:$X$23</c:f>
              <c:strCache>
                <c:ptCount val="4"/>
                <c:pt idx="0">
                  <c:v>ПС-35/10кВ ГПП Шетпе</c:v>
                </c:pt>
                <c:pt idx="1">
                  <c:v>ПС-35/10кВ Куйбышево</c:v>
                </c:pt>
                <c:pt idx="2">
                  <c:v>ПС-35/10кВ Тущыкудук</c:v>
                </c:pt>
                <c:pt idx="3">
                  <c:v>ПС-35/10кВ Кызан</c:v>
                </c:pt>
              </c:strCache>
            </c:strRef>
          </c:cat>
          <c:val>
            <c:numRef>
              <c:f>Лист2!$AA$20:$AA$23</c:f>
              <c:numCache>
                <c:formatCode>General</c:formatCode>
                <c:ptCount val="4"/>
                <c:pt idx="0">
                  <c:v>2.73</c:v>
                </c:pt>
                <c:pt idx="1">
                  <c:v>0.87</c:v>
                </c:pt>
                <c:pt idx="2">
                  <c:v>2.5</c:v>
                </c:pt>
                <c:pt idx="3">
                  <c:v>2.4900000000000002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46-4C3F-B2C6-50EC5428D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117056"/>
        <c:axId val="111118592"/>
      </c:barChart>
      <c:catAx>
        <c:axId val="1111170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11118592"/>
        <c:crosses val="autoZero"/>
        <c:auto val="1"/>
        <c:lblAlgn val="ctr"/>
        <c:lblOffset val="100"/>
        <c:noMultiLvlLbl val="0"/>
      </c:catAx>
      <c:valAx>
        <c:axId val="11111859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11117056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Лист2!$B$215</c:f>
              <c:strCache>
                <c:ptCount val="1"/>
                <c:pt idx="0">
                  <c:v>протяженность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Лист2!$C$214:$E$214</c:f>
              <c:strCache>
                <c:ptCount val="3"/>
                <c:pt idx="0">
                  <c:v>ВЛ-220кВ</c:v>
                </c:pt>
                <c:pt idx="1">
                  <c:v>ВЛ-110кВ</c:v>
                </c:pt>
                <c:pt idx="2">
                  <c:v>ВЛ-35кВ</c:v>
                </c:pt>
              </c:strCache>
            </c:strRef>
          </c:cat>
          <c:val>
            <c:numRef>
              <c:f>Лист2!$C$215:$E$215</c:f>
              <c:numCache>
                <c:formatCode>General</c:formatCode>
                <c:ptCount val="3"/>
                <c:pt idx="0">
                  <c:v>665.1</c:v>
                </c:pt>
                <c:pt idx="1">
                  <c:v>1348.595</c:v>
                </c:pt>
                <c:pt idx="2">
                  <c:v>777.5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3-480A-B9D3-BF76244B7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Лист2!$I$214:$K$214</c:f>
              <c:strCache>
                <c:ptCount val="3"/>
                <c:pt idx="0">
                  <c:v>ПС-220кВ</c:v>
                </c:pt>
                <c:pt idx="1">
                  <c:v>ПС-110кВ</c:v>
                </c:pt>
                <c:pt idx="2">
                  <c:v>ПС-35кВ</c:v>
                </c:pt>
              </c:strCache>
            </c:strRef>
          </c:cat>
          <c:val>
            <c:numRef>
              <c:f>Лист2!$I$215:$K$215</c:f>
              <c:numCache>
                <c:formatCode>General</c:formatCode>
                <c:ptCount val="3"/>
                <c:pt idx="0">
                  <c:v>2</c:v>
                </c:pt>
                <c:pt idx="1">
                  <c:v>29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B2-45C4-BCA5-2B71F8E8A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Лист2!$N$214:$P$214</c:f>
              <c:numCache>
                <c:formatCode>General</c:formatCode>
                <c:ptCount val="3"/>
                <c:pt idx="0">
                  <c:v>51</c:v>
                </c:pt>
                <c:pt idx="1">
                  <c:v>98</c:v>
                </c:pt>
                <c:pt idx="2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49-4217-AAAE-3A5951DBE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222222222222223E-2"/>
          <c:y val="4.1666666666666664E-2"/>
          <c:w val="0.71795975503062115"/>
          <c:h val="0.89814814814814814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4454549431321084"/>
                  <c:y val="2.7252843394575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1-41D0-8523-50E739D8CAF3}"/>
                </c:ext>
              </c:extLst>
            </c:dLbl>
            <c:dLbl>
              <c:idx val="1"/>
              <c:layout>
                <c:manualLayout>
                  <c:x val="1.5349518810148731E-2"/>
                  <c:y val="-0.243521070282881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1-41D0-8523-50E739D8CAF3}"/>
                </c:ext>
              </c:extLst>
            </c:dLbl>
            <c:dLbl>
              <c:idx val="2"/>
              <c:layout>
                <c:manualLayout>
                  <c:x val="9.3694444444444441E-2"/>
                  <c:y val="-9.5298191892680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1-41D0-8523-50E739D8CAF3}"/>
                </c:ext>
              </c:extLst>
            </c:dLbl>
            <c:dLbl>
              <c:idx val="3"/>
              <c:layout>
                <c:manualLayout>
                  <c:x val="7.1131452318460187E-2"/>
                  <c:y val="9.248396033829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1-41D0-8523-50E739D8CAF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Лист2!$B$270:$B$273</c:f>
              <c:strCache>
                <c:ptCount val="4"/>
                <c:pt idx="0">
                  <c:v>до 30 лет</c:v>
                </c:pt>
                <c:pt idx="1">
                  <c:v>до 40 лет</c:v>
                </c:pt>
                <c:pt idx="2">
                  <c:v>до 55 лет</c:v>
                </c:pt>
                <c:pt idx="3">
                  <c:v>свыше 55 лет</c:v>
                </c:pt>
              </c:strCache>
            </c:strRef>
          </c:cat>
          <c:val>
            <c:numRef>
              <c:f>Лист2!$C$270:$C$273</c:f>
              <c:numCache>
                <c:formatCode>0%</c:formatCode>
                <c:ptCount val="4"/>
                <c:pt idx="0">
                  <c:v>0.4</c:v>
                </c:pt>
                <c:pt idx="1">
                  <c:v>0.22</c:v>
                </c:pt>
                <c:pt idx="2">
                  <c:v>0.25</c:v>
                </c:pt>
                <c:pt idx="3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1-41D0-8523-50E739D8CA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0.13497856517935258"/>
                  <c:y val="1.0434893554972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74A-4CF2-A3F7-CB9965EFA460}"/>
                </c:ext>
              </c:extLst>
            </c:dLbl>
            <c:dLbl>
              <c:idx val="1"/>
              <c:layout>
                <c:manualLayout>
                  <c:x val="9.5955599300087485E-2"/>
                  <c:y val="-0.208633712452610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4A-4CF2-A3F7-CB9965EFA460}"/>
                </c:ext>
              </c:extLst>
            </c:dLbl>
            <c:dLbl>
              <c:idx val="2"/>
              <c:layout>
                <c:manualLayout>
                  <c:x val="0.11498928258967629"/>
                  <c:y val="1.3363589967920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4A-4CF2-A3F7-CB9965EFA460}"/>
                </c:ext>
              </c:extLst>
            </c:dLbl>
            <c:dLbl>
              <c:idx val="3"/>
              <c:layout>
                <c:manualLayout>
                  <c:x val="5.9411636045494313E-2"/>
                  <c:y val="9.1652085156022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74A-4CF2-A3F7-CB9965EFA46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Лист2!$B$288:$B$291</c:f>
              <c:strCache>
                <c:ptCount val="4"/>
                <c:pt idx="0">
                  <c:v>до 30 лет</c:v>
                </c:pt>
                <c:pt idx="1">
                  <c:v>до 40 лет</c:v>
                </c:pt>
                <c:pt idx="2">
                  <c:v>до 55 лет</c:v>
                </c:pt>
                <c:pt idx="3">
                  <c:v>свыше 55 лет</c:v>
                </c:pt>
              </c:strCache>
            </c:strRef>
          </c:cat>
          <c:val>
            <c:numRef>
              <c:f>Лист2!$C$288:$C$291</c:f>
              <c:numCache>
                <c:formatCode>0%</c:formatCode>
                <c:ptCount val="4"/>
                <c:pt idx="0">
                  <c:v>0.44</c:v>
                </c:pt>
                <c:pt idx="1">
                  <c:v>0.26</c:v>
                </c:pt>
                <c:pt idx="2">
                  <c:v>0.18</c:v>
                </c:pt>
                <c:pt idx="3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4A-4CF2-A3F7-CB9965EFA4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3935476815398077E-2"/>
                  <c:y val="8.75277048702245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E-4863-8A57-030C75FCAE6F}"/>
                </c:ext>
              </c:extLst>
            </c:dLbl>
            <c:dLbl>
              <c:idx val="1"/>
              <c:layout>
                <c:manualLayout>
                  <c:x val="-9.3626640419947504E-2"/>
                  <c:y val="4.6647710702828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E-4863-8A57-030C75FCAE6F}"/>
                </c:ext>
              </c:extLst>
            </c:dLbl>
            <c:dLbl>
              <c:idx val="2"/>
              <c:layout>
                <c:manualLayout>
                  <c:x val="-9.5272090988626421E-2"/>
                  <c:y val="-0.10057268883056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E-4863-8A57-030C75FCAE6F}"/>
                </c:ext>
              </c:extLst>
            </c:dLbl>
            <c:dLbl>
              <c:idx val="3"/>
              <c:layout>
                <c:manualLayout>
                  <c:x val="0.132375656167979"/>
                  <c:y val="-0.1086526684164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E-4863-8A57-030C75FCAE6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Лист2!$B$316:$B$319</c:f>
              <c:strCache>
                <c:ptCount val="4"/>
                <c:pt idx="0">
                  <c:v>до 30 лет</c:v>
                </c:pt>
                <c:pt idx="1">
                  <c:v>до 40 лет</c:v>
                </c:pt>
                <c:pt idx="2">
                  <c:v>до 55 лет</c:v>
                </c:pt>
                <c:pt idx="3">
                  <c:v>свыше 55 лет</c:v>
                </c:pt>
              </c:strCache>
            </c:strRef>
          </c:cat>
          <c:val>
            <c:numRef>
              <c:f>Лист2!$C$316:$C$319</c:f>
              <c:numCache>
                <c:formatCode>General</c:formatCode>
                <c:ptCount val="4"/>
                <c:pt idx="0">
                  <c:v>1.9</c:v>
                </c:pt>
                <c:pt idx="1">
                  <c:v>3.5</c:v>
                </c:pt>
                <c:pt idx="2">
                  <c:v>3.3</c:v>
                </c:pt>
                <c:pt idx="3">
                  <c:v>15.1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AE-4863-8A57-030C75FCA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Лист2!$C$343</c:f>
              <c:strCache>
                <c:ptCount val="1"/>
                <c:pt idx="0">
                  <c:v>Износ ВЛ 220-0,4 кВ</c:v>
                </c:pt>
              </c:strCache>
            </c:strRef>
          </c:tx>
          <c:explosion val="25"/>
          <c:dLbls>
            <c:dLbl>
              <c:idx val="0"/>
              <c:layout>
                <c:manualLayout>
                  <c:x val="3.7107392825896764E-2"/>
                  <c:y val="-5.65835520559930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1FA-4841-B649-9AF91FF28412}"/>
                </c:ext>
              </c:extLst>
            </c:dLbl>
            <c:dLbl>
              <c:idx val="1"/>
              <c:layout>
                <c:manualLayout>
                  <c:x val="-3.9025371828521435E-2"/>
                  <c:y val="0.11113881598133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1FA-4841-B649-9AF91FF28412}"/>
                </c:ext>
              </c:extLst>
            </c:dLbl>
            <c:dLbl>
              <c:idx val="2"/>
              <c:layout>
                <c:manualLayout>
                  <c:x val="1.8788713910761156E-2"/>
                  <c:y val="2.6727179935841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FA-4841-B649-9AF91FF28412}"/>
                </c:ext>
              </c:extLst>
            </c:dLbl>
            <c:dLbl>
              <c:idx val="3"/>
              <c:layout>
                <c:manualLayout>
                  <c:x val="-1.2083333333333331E-2"/>
                  <c:y val="1.8315106445027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1FA-4841-B649-9AF91FF28412}"/>
                </c:ext>
              </c:extLst>
            </c:dLbl>
            <c:dLbl>
              <c:idx val="4"/>
              <c:layout>
                <c:manualLayout>
                  <c:x val="-1.9984470691163606E-2"/>
                  <c:y val="-5.46573344998541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FA-4841-B649-9AF91FF2841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Лист2!$B$344:$B$348</c:f>
              <c:strCache>
                <c:ptCount val="5"/>
                <c:pt idx="0">
                  <c:v>220 кВ </c:v>
                </c:pt>
                <c:pt idx="1">
                  <c:v>110 кВ </c:v>
                </c:pt>
                <c:pt idx="2">
                  <c:v>35 кВ </c:v>
                </c:pt>
                <c:pt idx="3">
                  <c:v> 6-10 кВ </c:v>
                </c:pt>
                <c:pt idx="4">
                  <c:v>0,4 кВ </c:v>
                </c:pt>
              </c:strCache>
            </c:strRef>
          </c:cat>
          <c:val>
            <c:numRef>
              <c:f>Лист2!$C$344:$C$348</c:f>
              <c:numCache>
                <c:formatCode>0%</c:formatCode>
                <c:ptCount val="5"/>
                <c:pt idx="0">
                  <c:v>0.82</c:v>
                </c:pt>
                <c:pt idx="1">
                  <c:v>0.8</c:v>
                </c:pt>
                <c:pt idx="2">
                  <c:v>0.7</c:v>
                </c:pt>
                <c:pt idx="3">
                  <c:v>0.75</c:v>
                </c:pt>
                <c:pt idx="4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FA-4841-B649-9AF91FF284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1651793525809273E-2"/>
                  <c:y val="-3.204323417906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5-4F55-AB88-3D0F07D4CF1C}"/>
                </c:ext>
              </c:extLst>
            </c:dLbl>
            <c:dLbl>
              <c:idx val="1"/>
              <c:layout>
                <c:manualLayout>
                  <c:x val="2.3337707786526686E-3"/>
                  <c:y val="7.017825896762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5-4F55-AB88-3D0F07D4CF1C}"/>
                </c:ext>
              </c:extLst>
            </c:dLbl>
            <c:dLbl>
              <c:idx val="2"/>
              <c:layout>
                <c:manualLayout>
                  <c:x val="-4.9599737532808399E-3"/>
                  <c:y val="5.2738772236803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5-4F55-AB88-3D0F07D4CF1C}"/>
                </c:ext>
              </c:extLst>
            </c:dLbl>
            <c:dLbl>
              <c:idx val="3"/>
              <c:layout>
                <c:manualLayout>
                  <c:x val="-2.4687664041994749E-2"/>
                  <c:y val="-5.0148002333041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5-4F55-AB88-3D0F07D4CF1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Лист2!$B$369:$B$372</c:f>
              <c:strCache>
                <c:ptCount val="4"/>
                <c:pt idx="0">
                  <c:v>ПС 220 кВ</c:v>
                </c:pt>
                <c:pt idx="1">
                  <c:v>ПС 110 кВ</c:v>
                </c:pt>
                <c:pt idx="2">
                  <c:v>ПС 35 кВ</c:v>
                </c:pt>
                <c:pt idx="3">
                  <c:v>ПС 6-10 кВ</c:v>
                </c:pt>
              </c:strCache>
            </c:strRef>
          </c:cat>
          <c:val>
            <c:numRef>
              <c:f>Лист2!$C$369:$C$372</c:f>
              <c:numCache>
                <c:formatCode>0%</c:formatCode>
                <c:ptCount val="4"/>
                <c:pt idx="0">
                  <c:v>0.42</c:v>
                </c:pt>
                <c:pt idx="1">
                  <c:v>0.84</c:v>
                </c:pt>
                <c:pt idx="2">
                  <c:v>0.75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15-4F55-AB88-3D0F07D4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Лист2!$B$420</c:f>
              <c:strCache>
                <c:ptCount val="1"/>
                <c:pt idx="0">
                  <c:v>ТЭЦ-1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Лист2!$C$419</c:f>
              <c:strCache>
                <c:ptCount val="1"/>
                <c:pt idx="0">
                  <c:v>Установленная мощность </c:v>
                </c:pt>
              </c:strCache>
            </c:strRef>
          </c:cat>
          <c:val>
            <c:numRef>
              <c:f>Лист2!$C$420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3-4001-8214-3B464DC181A5}"/>
            </c:ext>
          </c:extLst>
        </c:ser>
        <c:ser>
          <c:idx val="1"/>
          <c:order val="1"/>
          <c:tx>
            <c:strRef>
              <c:f>Лист2!$B$421</c:f>
              <c:strCache>
                <c:ptCount val="1"/>
                <c:pt idx="0">
                  <c:v>ТЭЦ-2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Лист2!$C$419</c:f>
              <c:strCache>
                <c:ptCount val="1"/>
                <c:pt idx="0">
                  <c:v>Установленная мощность </c:v>
                </c:pt>
              </c:strCache>
            </c:strRef>
          </c:cat>
          <c:val>
            <c:numRef>
              <c:f>Лист2!$C$421</c:f>
              <c:numCache>
                <c:formatCode>General</c:formatCode>
                <c:ptCount val="1"/>
                <c:pt idx="0">
                  <c:v>630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D3-4001-8214-3B464DC181A5}"/>
            </c:ext>
          </c:extLst>
        </c:ser>
        <c:ser>
          <c:idx val="2"/>
          <c:order val="2"/>
          <c:tx>
            <c:strRef>
              <c:f>Лист2!$B$422</c:f>
              <c:strCache>
                <c:ptCount val="1"/>
                <c:pt idx="0">
                  <c:v>ТЭС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Лист2!$C$419</c:f>
              <c:strCache>
                <c:ptCount val="1"/>
                <c:pt idx="0">
                  <c:v>Установленная мощность </c:v>
                </c:pt>
              </c:strCache>
            </c:strRef>
          </c:cat>
          <c:val>
            <c:numRef>
              <c:f>Лист2!$C$422</c:f>
              <c:numCache>
                <c:formatCode>General</c:formatCode>
                <c:ptCount val="1"/>
                <c:pt idx="0">
                  <c:v>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D3-4001-8214-3B464DC18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817856"/>
        <c:axId val="111819392"/>
        <c:axId val="0"/>
      </c:bar3DChart>
      <c:catAx>
        <c:axId val="111817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819392"/>
        <c:crosses val="autoZero"/>
        <c:auto val="1"/>
        <c:lblAlgn val="ctr"/>
        <c:lblOffset val="100"/>
        <c:noMultiLvlLbl val="0"/>
      </c:catAx>
      <c:valAx>
        <c:axId val="111819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8178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strRef>
              <c:f>Лист2!$B$437</c:f>
              <c:strCache>
                <c:ptCount val="1"/>
                <c:pt idx="0">
                  <c:v>Установленная мощность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Лист2!$C$437</c:f>
              <c:numCache>
                <c:formatCode>General</c:formatCode>
                <c:ptCount val="1"/>
                <c:pt idx="0">
                  <c:v>1330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4-48E7-B02D-66A84172BFE0}"/>
            </c:ext>
          </c:extLst>
        </c:ser>
        <c:ser>
          <c:idx val="1"/>
          <c:order val="1"/>
          <c:tx>
            <c:strRef>
              <c:f>Лист2!$B$438</c:f>
              <c:strCache>
                <c:ptCount val="1"/>
                <c:pt idx="0">
                  <c:v>Распологаемая мощность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Лист2!$C$438</c:f>
              <c:numCache>
                <c:formatCode>General</c:formatCode>
                <c:ptCount val="1"/>
                <c:pt idx="0">
                  <c:v>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4-48E7-B02D-66A84172BFE0}"/>
            </c:ext>
          </c:extLst>
        </c:ser>
        <c:ser>
          <c:idx val="2"/>
          <c:order val="2"/>
          <c:tx>
            <c:strRef>
              <c:f>Лист2!$B$439</c:f>
              <c:strCache>
                <c:ptCount val="1"/>
                <c:pt idx="0">
                  <c:v>Максимальная нагрузка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Лист2!$C$439</c:f>
              <c:numCache>
                <c:formatCode>General</c:formatCode>
                <c:ptCount val="1"/>
                <c:pt idx="0">
                  <c:v>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4-48E7-B02D-66A84172BFE0}"/>
            </c:ext>
          </c:extLst>
        </c:ser>
        <c:ser>
          <c:idx val="3"/>
          <c:order val="3"/>
          <c:tx>
            <c:strRef>
              <c:f>Лист2!$B$440</c:f>
              <c:strCache>
                <c:ptCount val="1"/>
                <c:pt idx="0">
                  <c:v>Максимальная нагрузка  АО "МРЭК"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Лист2!$C$440</c:f>
              <c:numCache>
                <c:formatCode>General</c:formatCode>
                <c:ptCount val="1"/>
                <c:pt idx="0">
                  <c:v>421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4-48E7-B02D-66A84172B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11868928"/>
        <c:axId val="111354624"/>
        <c:axId val="0"/>
      </c:bar3DChart>
      <c:catAx>
        <c:axId val="111868928"/>
        <c:scaling>
          <c:orientation val="minMax"/>
        </c:scaling>
        <c:delete val="0"/>
        <c:axPos val="b"/>
        <c:majorTickMark val="out"/>
        <c:minorTickMark val="none"/>
        <c:tickLblPos val="nextTo"/>
        <c:crossAx val="111354624"/>
        <c:crosses val="autoZero"/>
        <c:auto val="1"/>
        <c:lblAlgn val="ctr"/>
        <c:lblOffset val="100"/>
        <c:noMultiLvlLbl val="0"/>
      </c:catAx>
      <c:valAx>
        <c:axId val="111354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8689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Лист2!$F$462</c:f>
              <c:strCache>
                <c:ptCount val="1"/>
                <c:pt idx="0">
                  <c:v>вакуумные и элегазовые выключатели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96-4FF6-8496-37DC8017518E}"/>
                </c:ext>
              </c:extLst>
            </c:dLbl>
            <c:dLbl>
              <c:idx val="4"/>
              <c:layout>
                <c:manualLayout>
                  <c:x val="0"/>
                  <c:y val="-2.315681617064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96-4FF6-8496-37DC801751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Лист2!$E$463:$E$467</c:f>
              <c:strCache>
                <c:ptCount val="5"/>
                <c:pt idx="0">
                  <c:v>В-6-10кВ</c:v>
                </c:pt>
                <c:pt idx="1">
                  <c:v>В-35кВ</c:v>
                </c:pt>
                <c:pt idx="2">
                  <c:v>В-110кВ</c:v>
                </c:pt>
                <c:pt idx="3">
                  <c:v>ОДиКЗ-110кВ</c:v>
                </c:pt>
                <c:pt idx="4">
                  <c:v>В-220кВ</c:v>
                </c:pt>
              </c:strCache>
            </c:strRef>
          </c:cat>
          <c:val>
            <c:numRef>
              <c:f>Лист2!$F$463:$F$467</c:f>
              <c:numCache>
                <c:formatCode>General</c:formatCode>
                <c:ptCount val="5"/>
                <c:pt idx="0">
                  <c:v>418</c:v>
                </c:pt>
                <c:pt idx="1">
                  <c:v>41</c:v>
                </c:pt>
                <c:pt idx="2">
                  <c:v>74</c:v>
                </c:pt>
                <c:pt idx="3">
                  <c:v>0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96-4FF6-8496-37DC8017518E}"/>
            </c:ext>
          </c:extLst>
        </c:ser>
        <c:ser>
          <c:idx val="0"/>
          <c:order val="0"/>
          <c:tx>
            <c:strRef>
              <c:f>Лист2!$C$462</c:f>
              <c:strCache>
                <c:ptCount val="1"/>
                <c:pt idx="0">
                  <c:v>масляные выключатели и ОДиКЗ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1.8704231243209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96-4FF6-8496-37DC801751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96-4FF6-8496-37DC801751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Лист2!$B$463:$B$467</c:f>
              <c:strCache>
                <c:ptCount val="5"/>
                <c:pt idx="0">
                  <c:v>В-6-10кВ</c:v>
                </c:pt>
                <c:pt idx="1">
                  <c:v>В-35кВ</c:v>
                </c:pt>
                <c:pt idx="2">
                  <c:v>В-110кВ</c:v>
                </c:pt>
                <c:pt idx="3">
                  <c:v>ОДиКЗ-110кВ</c:v>
                </c:pt>
                <c:pt idx="4">
                  <c:v>В-220кВ</c:v>
                </c:pt>
              </c:strCache>
            </c:strRef>
          </c:cat>
          <c:val>
            <c:numRef>
              <c:f>Лист2!$C$463:$C$467</c:f>
              <c:numCache>
                <c:formatCode>General</c:formatCode>
                <c:ptCount val="5"/>
                <c:pt idx="0">
                  <c:v>396</c:v>
                </c:pt>
                <c:pt idx="1">
                  <c:v>87</c:v>
                </c:pt>
                <c:pt idx="2">
                  <c:v>25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296-4FF6-8496-37DC80175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372160"/>
        <c:axId val="111373696"/>
      </c:barChart>
      <c:catAx>
        <c:axId val="111372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373696"/>
        <c:crosses val="autoZero"/>
        <c:auto val="1"/>
        <c:lblAlgn val="ctr"/>
        <c:lblOffset val="100"/>
        <c:noMultiLvlLbl val="0"/>
      </c:catAx>
      <c:valAx>
        <c:axId val="111373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37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1"/>
          <c:tx>
            <c:strRef>
              <c:f>Лист2!$F$472</c:f>
              <c:strCache>
                <c:ptCount val="1"/>
                <c:pt idx="0">
                  <c:v>вакуумные и элегазовые выключатели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65-4D98-9A13-20EC57EDE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Лист2!$E$473:$E$477</c:f>
              <c:strCache>
                <c:ptCount val="5"/>
                <c:pt idx="0">
                  <c:v>В-6-10кВ</c:v>
                </c:pt>
                <c:pt idx="1">
                  <c:v>В-35кВ</c:v>
                </c:pt>
                <c:pt idx="2">
                  <c:v>В-110кВ</c:v>
                </c:pt>
                <c:pt idx="3">
                  <c:v>ОДиКЗ-110кВ</c:v>
                </c:pt>
                <c:pt idx="4">
                  <c:v>В-220кВ</c:v>
                </c:pt>
              </c:strCache>
            </c:strRef>
          </c:cat>
          <c:val>
            <c:numRef>
              <c:f>Лист2!$F$473:$F$477</c:f>
              <c:numCache>
                <c:formatCode>General</c:formatCode>
                <c:ptCount val="5"/>
                <c:pt idx="0">
                  <c:v>810</c:v>
                </c:pt>
                <c:pt idx="1">
                  <c:v>128</c:v>
                </c:pt>
                <c:pt idx="2">
                  <c:v>104</c:v>
                </c:pt>
                <c:pt idx="3">
                  <c:v>0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65-4D98-9A13-20EC57EDE105}"/>
            </c:ext>
          </c:extLst>
        </c:ser>
        <c:ser>
          <c:idx val="1"/>
          <c:order val="0"/>
          <c:tx>
            <c:strRef>
              <c:f>Лист2!$C$472</c:f>
              <c:strCache>
                <c:ptCount val="1"/>
                <c:pt idx="0">
                  <c:v>масляные выключатели и ОДиКЗ</c:v>
                </c:pt>
              </c:strCache>
            </c:strRef>
          </c:tx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65-4D98-9A13-20EC57EDE10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65-4D98-9A13-20EC57EDE10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65-4D98-9A13-20EC57EDE10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65-4D98-9A13-20EC57EDE10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Лист2!$B$473:$B$477</c:f>
              <c:strCache>
                <c:ptCount val="5"/>
                <c:pt idx="0">
                  <c:v>В-6-10кВ</c:v>
                </c:pt>
                <c:pt idx="1">
                  <c:v>В-35кВ</c:v>
                </c:pt>
                <c:pt idx="2">
                  <c:v>В-110кВ</c:v>
                </c:pt>
                <c:pt idx="3">
                  <c:v>ОДиКЗ-110кВ</c:v>
                </c:pt>
                <c:pt idx="4">
                  <c:v>В-220кВ</c:v>
                </c:pt>
              </c:strCache>
            </c:strRef>
          </c:cat>
          <c:val>
            <c:numRef>
              <c:f>Лист2!$C$473:$C$477</c:f>
              <c:numCache>
                <c:formatCode>General</c:formatCode>
                <c:ptCount val="5"/>
                <c:pt idx="0">
                  <c:v>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65-4D98-9A13-20EC57EDE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07872"/>
        <c:axId val="111409408"/>
      </c:barChart>
      <c:catAx>
        <c:axId val="111407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409408"/>
        <c:crosses val="autoZero"/>
        <c:auto val="1"/>
        <c:lblAlgn val="ctr"/>
        <c:lblOffset val="100"/>
        <c:noMultiLvlLbl val="0"/>
      </c:catAx>
      <c:valAx>
        <c:axId val="11140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078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Лист2!$B$530</c:f>
              <c:strCache>
                <c:ptCount val="1"/>
                <c:pt idx="0">
                  <c:v>количество отключений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-8.3333333333333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32-493F-B66E-9600E59780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Лист2!$C$529:$E$529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Лист2!$C$530:$E$530</c:f>
              <c:numCache>
                <c:formatCode>General</c:formatCode>
                <c:ptCount val="3"/>
                <c:pt idx="0">
                  <c:v>164</c:v>
                </c:pt>
                <c:pt idx="1">
                  <c:v>174</c:v>
                </c:pt>
                <c:pt idx="2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32-493F-B66E-9600E5978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1465216"/>
        <c:axId val="111466752"/>
      </c:barChart>
      <c:lineChart>
        <c:grouping val="standard"/>
        <c:varyColors val="0"/>
        <c:ser>
          <c:idx val="1"/>
          <c:order val="1"/>
          <c:tx>
            <c:strRef>
              <c:f>Лист2!$B$531</c:f>
              <c:strCache>
                <c:ptCount val="1"/>
                <c:pt idx="0">
                  <c:v>недоотпуск кВтчас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Лист2!$C$529:$E$529</c:f>
              <c:numCache>
                <c:formatCode>General</c:formatCode>
                <c:ptCount val="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</c:numCache>
            </c:numRef>
          </c:cat>
          <c:val>
            <c:numRef>
              <c:f>Лист2!$C$531:$E$531</c:f>
              <c:numCache>
                <c:formatCode>General</c:formatCode>
                <c:ptCount val="3"/>
                <c:pt idx="0">
                  <c:v>405090</c:v>
                </c:pt>
                <c:pt idx="1">
                  <c:v>298093</c:v>
                </c:pt>
                <c:pt idx="2">
                  <c:v>100191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2-493F-B66E-9600E5978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41824"/>
        <c:axId val="112140288"/>
      </c:lineChart>
      <c:catAx>
        <c:axId val="111465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1466752"/>
        <c:crosses val="autoZero"/>
        <c:auto val="1"/>
        <c:lblAlgn val="ctr"/>
        <c:lblOffset val="100"/>
        <c:noMultiLvlLbl val="0"/>
      </c:catAx>
      <c:valAx>
        <c:axId val="111466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1465216"/>
        <c:crosses val="autoZero"/>
        <c:crossBetween val="between"/>
      </c:valAx>
      <c:valAx>
        <c:axId val="11214028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112141824"/>
        <c:crosses val="max"/>
        <c:crossBetween val="between"/>
      </c:valAx>
      <c:catAx>
        <c:axId val="11214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40288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Лист6!$D$13:$D$28</c:f>
              <c:strCache>
                <c:ptCount val="16"/>
                <c:pt idx="0">
                  <c:v>ПЛАТО</c:v>
                </c:pt>
                <c:pt idx="1">
                  <c:v>ВПАДИНА</c:v>
                </c:pt>
                <c:pt idx="2">
                  <c:v>ПРОМЗОНА</c:v>
                </c:pt>
                <c:pt idx="3">
                  <c:v>ГОРОДСКАЯ</c:v>
                </c:pt>
                <c:pt idx="4">
                  <c:v>КС-УЗЕНЬ</c:v>
                </c:pt>
                <c:pt idx="5">
                  <c:v>ТЕРМАЛЬНАЯ</c:v>
                </c:pt>
                <c:pt idx="6">
                  <c:v>3 А</c:v>
                </c:pt>
                <c:pt idx="7">
                  <c:v>КАРАМАНДЫБАС</c:v>
                </c:pt>
                <c:pt idx="8">
                  <c:v>ТЕНЬГА</c:v>
                </c:pt>
                <c:pt idx="9">
                  <c:v>ФЕТИСОВО</c:v>
                </c:pt>
                <c:pt idx="10">
                  <c:v>ГЛИНЗАВОД</c:v>
                </c:pt>
                <c:pt idx="11">
                  <c:v>ВОСТОЧНАЯ</c:v>
                </c:pt>
                <c:pt idx="12">
                  <c:v>ТЮЕСУ</c:v>
                </c:pt>
                <c:pt idx="13">
                  <c:v>САУСКАН</c:v>
                </c:pt>
                <c:pt idx="14">
                  <c:v>АККУДУК</c:v>
                </c:pt>
                <c:pt idx="15">
                  <c:v>БЕКЕТ АТА</c:v>
                </c:pt>
              </c:strCache>
            </c:strRef>
          </c:cat>
          <c:val>
            <c:numRef>
              <c:f>Лист6!$F$13:$F$28</c:f>
              <c:numCache>
                <c:formatCode>0.00</c:formatCode>
                <c:ptCount val="16"/>
                <c:pt idx="0" formatCode="General">
                  <c:v>27.4</c:v>
                </c:pt>
                <c:pt idx="1">
                  <c:v>18.268799999999999</c:v>
                </c:pt>
                <c:pt idx="2">
                  <c:v>14.91952</c:v>
                </c:pt>
                <c:pt idx="3">
                  <c:v>9.286640000000002</c:v>
                </c:pt>
                <c:pt idx="4">
                  <c:v>6.7926720000000005</c:v>
                </c:pt>
                <c:pt idx="5">
                  <c:v>5.2398239999999996</c:v>
                </c:pt>
                <c:pt idx="6">
                  <c:v>4.5090719999999997</c:v>
                </c:pt>
                <c:pt idx="7">
                  <c:v>5.9207519999999993</c:v>
                </c:pt>
                <c:pt idx="8">
                  <c:v>1.9763519999999999</c:v>
                </c:pt>
                <c:pt idx="9">
                  <c:v>0.672624</c:v>
                </c:pt>
                <c:pt idx="10">
                  <c:v>6.0037919999999998</c:v>
                </c:pt>
                <c:pt idx="11">
                  <c:v>7.5483359999999999</c:v>
                </c:pt>
                <c:pt idx="12">
                  <c:v>0.672624</c:v>
                </c:pt>
                <c:pt idx="13">
                  <c:v>0.33215999999999996</c:v>
                </c:pt>
                <c:pt idx="14">
                  <c:v>6.9199999999999998E-2</c:v>
                </c:pt>
                <c:pt idx="15">
                  <c:v>1.3840000000000002E-2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92-4980-99AE-AF48CA7BDB96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Лист6!$D$13:$D$28</c:f>
              <c:strCache>
                <c:ptCount val="16"/>
                <c:pt idx="0">
                  <c:v>ПЛАТО</c:v>
                </c:pt>
                <c:pt idx="1">
                  <c:v>ВПАДИНА</c:v>
                </c:pt>
                <c:pt idx="2">
                  <c:v>ПРОМЗОНА</c:v>
                </c:pt>
                <c:pt idx="3">
                  <c:v>ГОРОДСКАЯ</c:v>
                </c:pt>
                <c:pt idx="4">
                  <c:v>КС-УЗЕНЬ</c:v>
                </c:pt>
                <c:pt idx="5">
                  <c:v>ТЕРМАЛЬНАЯ</c:v>
                </c:pt>
                <c:pt idx="6">
                  <c:v>3 А</c:v>
                </c:pt>
                <c:pt idx="7">
                  <c:v>КАРАМАНДЫБАС</c:v>
                </c:pt>
                <c:pt idx="8">
                  <c:v>ТЕНЬГА</c:v>
                </c:pt>
                <c:pt idx="9">
                  <c:v>ФЕТИСОВО</c:v>
                </c:pt>
                <c:pt idx="10">
                  <c:v>ГЛИНЗАВОД</c:v>
                </c:pt>
                <c:pt idx="11">
                  <c:v>ВОСТОЧНАЯ</c:v>
                </c:pt>
                <c:pt idx="12">
                  <c:v>ТЮЕСУ</c:v>
                </c:pt>
                <c:pt idx="13">
                  <c:v>САУСКАН</c:v>
                </c:pt>
                <c:pt idx="14">
                  <c:v>АККУДУК</c:v>
                </c:pt>
                <c:pt idx="15">
                  <c:v>БЕКЕТ АТА</c:v>
                </c:pt>
              </c:strCache>
            </c:strRef>
          </c:cat>
          <c:val>
            <c:numRef>
              <c:f>Лист6!$G$13:$G$28</c:f>
              <c:numCache>
                <c:formatCode>0.00</c:formatCode>
                <c:ptCount val="16"/>
                <c:pt idx="0">
                  <c:v>3.19</c:v>
                </c:pt>
                <c:pt idx="1">
                  <c:v>0.91344000000000136</c:v>
                </c:pt>
                <c:pt idx="2">
                  <c:v>4.2627199999999998</c:v>
                </c:pt>
                <c:pt idx="3">
                  <c:v>9.8955999999999982</c:v>
                </c:pt>
                <c:pt idx="4">
                  <c:v>0.47332799999999953</c:v>
                </c:pt>
                <c:pt idx="5">
                  <c:v>2.0261760000000004</c:v>
                </c:pt>
                <c:pt idx="6">
                  <c:v>2.7569280000000003</c:v>
                </c:pt>
                <c:pt idx="7">
                  <c:v>5.7048479999999993</c:v>
                </c:pt>
                <c:pt idx="8">
                  <c:v>0</c:v>
                </c:pt>
                <c:pt idx="9">
                  <c:v>3.8945760000000007</c:v>
                </c:pt>
                <c:pt idx="10">
                  <c:v>1.602672000000001</c:v>
                </c:pt>
                <c:pt idx="11">
                  <c:v>5.8128000000000846E-2</c:v>
                </c:pt>
                <c:pt idx="12">
                  <c:v>1.7604480000000002</c:v>
                </c:pt>
                <c:pt idx="13">
                  <c:v>0.43180800000000014</c:v>
                </c:pt>
                <c:pt idx="14">
                  <c:v>0.69200000000000006</c:v>
                </c:pt>
                <c:pt idx="15">
                  <c:v>0.74736000000000014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92-4980-99AE-AF48CA7B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77760"/>
        <c:axId val="112279552"/>
        <c:axId val="0"/>
      </c:bar3DChart>
      <c:catAx>
        <c:axId val="1122777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279552"/>
        <c:crosses val="autoZero"/>
        <c:auto val="1"/>
        <c:lblAlgn val="ctr"/>
        <c:lblOffset val="100"/>
        <c:noMultiLvlLbl val="0"/>
      </c:catAx>
      <c:valAx>
        <c:axId val="11227955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277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Лист6!$D$35:$D$44</c:f>
              <c:strCache>
                <c:ptCount val="10"/>
                <c:pt idx="0">
                  <c:v>ЖЕТЫБАЙ</c:v>
                </c:pt>
                <c:pt idx="1">
                  <c:v>ВОСТОЧ.ЖЕТЫБАЙ</c:v>
                </c:pt>
                <c:pt idx="2">
                  <c:v>БКНС-2</c:v>
                </c:pt>
                <c:pt idx="3">
                  <c:v>БКНС-3</c:v>
                </c:pt>
                <c:pt idx="4">
                  <c:v>БКНС-4</c:v>
                </c:pt>
                <c:pt idx="5">
                  <c:v>БКНС-5</c:v>
                </c:pt>
                <c:pt idx="6">
                  <c:v>ТАСБУЛАТ</c:v>
                </c:pt>
                <c:pt idx="7">
                  <c:v>КАРЬЕРНАЯ</c:v>
                </c:pt>
                <c:pt idx="8">
                  <c:v>АСАР</c:v>
                </c:pt>
                <c:pt idx="9">
                  <c:v>КУРЫК</c:v>
                </c:pt>
              </c:strCache>
            </c:strRef>
          </c:cat>
          <c:val>
            <c:numRef>
              <c:f>Лист6!$F$35:$F$44</c:f>
              <c:numCache>
                <c:formatCode>0.00</c:formatCode>
                <c:ptCount val="10"/>
                <c:pt idx="0" formatCode="0">
                  <c:v>25.271840000000005</c:v>
                </c:pt>
                <c:pt idx="1">
                  <c:v>5.1761600000000012</c:v>
                </c:pt>
                <c:pt idx="2">
                  <c:v>5.4972480000000008</c:v>
                </c:pt>
                <c:pt idx="3">
                  <c:v>4.5755040000000005</c:v>
                </c:pt>
                <c:pt idx="4">
                  <c:v>1.5445440000000004</c:v>
                </c:pt>
                <c:pt idx="5">
                  <c:v>2.9313120000000001</c:v>
                </c:pt>
                <c:pt idx="6">
                  <c:v>1.2705120000000001</c:v>
                </c:pt>
                <c:pt idx="7">
                  <c:v>0.672624</c:v>
                </c:pt>
                <c:pt idx="8">
                  <c:v>1.8767039999999999</c:v>
                </c:pt>
                <c:pt idx="9">
                  <c:v>6.8508000000000004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39-4A46-B750-3679223D4E3F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Лист6!$D$35:$D$44</c:f>
              <c:strCache>
                <c:ptCount val="10"/>
                <c:pt idx="0">
                  <c:v>ЖЕТЫБАЙ</c:v>
                </c:pt>
                <c:pt idx="1">
                  <c:v>ВОСТОЧ.ЖЕТЫБАЙ</c:v>
                </c:pt>
                <c:pt idx="2">
                  <c:v>БКНС-2</c:v>
                </c:pt>
                <c:pt idx="3">
                  <c:v>БКНС-3</c:v>
                </c:pt>
                <c:pt idx="4">
                  <c:v>БКНС-4</c:v>
                </c:pt>
                <c:pt idx="5">
                  <c:v>БКНС-5</c:v>
                </c:pt>
                <c:pt idx="6">
                  <c:v>ТАСБУЛАТ</c:v>
                </c:pt>
                <c:pt idx="7">
                  <c:v>КАРЬЕРНАЯ</c:v>
                </c:pt>
                <c:pt idx="8">
                  <c:v>АСАР</c:v>
                </c:pt>
                <c:pt idx="9">
                  <c:v>КУРЫК</c:v>
                </c:pt>
              </c:strCache>
            </c:strRef>
          </c:cat>
          <c:val>
            <c:numRef>
              <c:f>Лист6!$G$35:$G$44</c:f>
              <c:numCache>
                <c:formatCode>0.00</c:formatCode>
                <c:ptCount val="10"/>
                <c:pt idx="0" formatCode="0">
                  <c:v>5.3283999999999985</c:v>
                </c:pt>
                <c:pt idx="1">
                  <c:v>0</c:v>
                </c:pt>
                <c:pt idx="2">
                  <c:v>0</c:v>
                </c:pt>
                <c:pt idx="3">
                  <c:v>0.22420799999999899</c:v>
                </c:pt>
                <c:pt idx="4">
                  <c:v>3.2551679999999994</c:v>
                </c:pt>
                <c:pt idx="5">
                  <c:v>0.12</c:v>
                </c:pt>
                <c:pt idx="6">
                  <c:v>3.5291999999999994</c:v>
                </c:pt>
                <c:pt idx="7">
                  <c:v>2.3666400000000003</c:v>
                </c:pt>
                <c:pt idx="8">
                  <c:v>1.1708640000000001</c:v>
                </c:pt>
                <c:pt idx="9">
                  <c:v>12.331440000000001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39-4A46-B750-3679223D4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26144"/>
        <c:axId val="112327680"/>
        <c:axId val="0"/>
      </c:bar3DChart>
      <c:catAx>
        <c:axId val="11232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27680"/>
        <c:crosses val="autoZero"/>
        <c:auto val="1"/>
        <c:lblAlgn val="ctr"/>
        <c:lblOffset val="100"/>
        <c:noMultiLvlLbl val="0"/>
      </c:catAx>
      <c:valAx>
        <c:axId val="1123276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261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Лист6!$D$51:$D$55</c:f>
              <c:strCache>
                <c:ptCount val="5"/>
                <c:pt idx="0">
                  <c:v>БЕЙНЕУ</c:v>
                </c:pt>
                <c:pt idx="1">
                  <c:v>САЙ-УТЕС</c:v>
                </c:pt>
                <c:pt idx="2">
                  <c:v>АКЖИГИТ</c:v>
                </c:pt>
                <c:pt idx="3">
                  <c:v>ОПОРHАЯ</c:v>
                </c:pt>
                <c:pt idx="4">
                  <c:v>КАРЬЕРНАЯ</c:v>
                </c:pt>
              </c:strCache>
            </c:strRef>
          </c:cat>
          <c:val>
            <c:numRef>
              <c:f>Лист6!$F$51:$F$55</c:f>
              <c:numCache>
                <c:formatCode>0.00</c:formatCode>
                <c:ptCount val="5"/>
                <c:pt idx="0">
                  <c:v>8.6776800000000005</c:v>
                </c:pt>
                <c:pt idx="1">
                  <c:v>0.88022400000000001</c:v>
                </c:pt>
                <c:pt idx="2">
                  <c:v>1.4531999999999998</c:v>
                </c:pt>
                <c:pt idx="3">
                  <c:v>0.63940799999999998</c:v>
                </c:pt>
                <c:pt idx="4">
                  <c:v>9.1343999999999995E-2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37-4903-B523-B57DF5658D44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Лист6!$D$51:$D$55</c:f>
              <c:strCache>
                <c:ptCount val="5"/>
                <c:pt idx="0">
                  <c:v>БЕЙНЕУ</c:v>
                </c:pt>
                <c:pt idx="1">
                  <c:v>САЙ-УТЕС</c:v>
                </c:pt>
                <c:pt idx="2">
                  <c:v>АКЖИГИТ</c:v>
                </c:pt>
                <c:pt idx="3">
                  <c:v>ОПОРHАЯ</c:v>
                </c:pt>
                <c:pt idx="4">
                  <c:v>КАРЬЕРНАЯ</c:v>
                </c:pt>
              </c:strCache>
            </c:strRef>
          </c:cat>
          <c:val>
            <c:numRef>
              <c:f>Лист6!$G$51:$G$55</c:f>
              <c:numCache>
                <c:formatCode>0.00</c:formatCode>
                <c:ptCount val="5"/>
                <c:pt idx="0">
                  <c:v>10.50456</c:v>
                </c:pt>
                <c:pt idx="1">
                  <c:v>6.3857759999999999</c:v>
                </c:pt>
                <c:pt idx="2">
                  <c:v>3.3354400000000002</c:v>
                </c:pt>
                <c:pt idx="3">
                  <c:v>3.9360960000000005</c:v>
                </c:pt>
                <c:pt idx="4">
                  <c:v>2.3417280000000003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37-4903-B523-B57DF5658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235264"/>
        <c:axId val="112236800"/>
        <c:axId val="0"/>
      </c:bar3DChart>
      <c:catAx>
        <c:axId val="112235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236800"/>
        <c:crosses val="autoZero"/>
        <c:auto val="1"/>
        <c:lblAlgn val="ctr"/>
        <c:lblOffset val="100"/>
        <c:noMultiLvlLbl val="0"/>
      </c:catAx>
      <c:valAx>
        <c:axId val="1122368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235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Лист6!$D$58:$D$66</c:f>
              <c:strCache>
                <c:ptCount val="9"/>
                <c:pt idx="0">
                  <c:v>УМИРЗАК</c:v>
                </c:pt>
                <c:pt idx="1">
                  <c:v>ДУНГА</c:v>
                </c:pt>
                <c:pt idx="2">
                  <c:v>АКШУКУР</c:v>
                </c:pt>
                <c:pt idx="3">
                  <c:v>ПТБ</c:v>
                </c:pt>
                <c:pt idx="4">
                  <c:v>ТАУЧИК</c:v>
                </c:pt>
                <c:pt idx="5">
                  <c:v>ФОРТ-ШЕВЧЕНКО</c:v>
                </c:pt>
                <c:pt idx="6">
                  <c:v>БАУТИНО</c:v>
                </c:pt>
                <c:pt idx="7">
                  <c:v>ПТФ</c:v>
                </c:pt>
                <c:pt idx="8">
                  <c:v>ТЮБ-КАPАГАH</c:v>
                </c:pt>
              </c:strCache>
            </c:strRef>
          </c:cat>
          <c:val>
            <c:numRef>
              <c:f>Лист6!$F$58:$F$66</c:f>
              <c:numCache>
                <c:formatCode>0.00</c:formatCode>
                <c:ptCount val="9"/>
                <c:pt idx="0" formatCode="0.0">
                  <c:v>8.5254399999999997</c:v>
                </c:pt>
                <c:pt idx="1">
                  <c:v>3.3492800000000003</c:v>
                </c:pt>
                <c:pt idx="2">
                  <c:v>2.2835999999999999</c:v>
                </c:pt>
                <c:pt idx="3">
                  <c:v>6.3359519999999989</c:v>
                </c:pt>
                <c:pt idx="4">
                  <c:v>0.98264000000000007</c:v>
                </c:pt>
                <c:pt idx="5">
                  <c:v>1.9652800000000001</c:v>
                </c:pt>
                <c:pt idx="6" formatCode="0">
                  <c:v>4.8716800000000005</c:v>
                </c:pt>
                <c:pt idx="7">
                  <c:v>2.773536</c:v>
                </c:pt>
                <c:pt idx="8">
                  <c:v>0.27679999999999999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4-4995-B131-1E9C2EB9AFDB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Лист6!$D$58:$D$66</c:f>
              <c:strCache>
                <c:ptCount val="9"/>
                <c:pt idx="0">
                  <c:v>УМИРЗАК</c:v>
                </c:pt>
                <c:pt idx="1">
                  <c:v>ДУНГА</c:v>
                </c:pt>
                <c:pt idx="2">
                  <c:v>АКШУКУР</c:v>
                </c:pt>
                <c:pt idx="3">
                  <c:v>ПТБ</c:v>
                </c:pt>
                <c:pt idx="4">
                  <c:v>ТАУЧИК</c:v>
                </c:pt>
                <c:pt idx="5">
                  <c:v>ФОРТ-ШЕВЧЕНКО</c:v>
                </c:pt>
                <c:pt idx="6">
                  <c:v>БАУТИНО</c:v>
                </c:pt>
                <c:pt idx="7">
                  <c:v>ПТФ</c:v>
                </c:pt>
                <c:pt idx="8">
                  <c:v>ТЮБ-КАPАГАH</c:v>
                </c:pt>
              </c:strCache>
            </c:strRef>
          </c:cat>
          <c:val>
            <c:numRef>
              <c:f>Лист6!$G$58:$G$66</c:f>
              <c:numCache>
                <c:formatCode>0.00</c:formatCode>
                <c:ptCount val="9"/>
                <c:pt idx="0" formatCode="0">
                  <c:v>10.6568</c:v>
                </c:pt>
                <c:pt idx="1">
                  <c:v>8.8603680000000029</c:v>
                </c:pt>
                <c:pt idx="2">
                  <c:v>2.2974400000000008</c:v>
                </c:pt>
                <c:pt idx="3">
                  <c:v>5.2564319999999984</c:v>
                </c:pt>
                <c:pt idx="4">
                  <c:v>6.6432000000000002</c:v>
                </c:pt>
                <c:pt idx="5">
                  <c:v>2.6157600000000008</c:v>
                </c:pt>
                <c:pt idx="6" formatCode="0">
                  <c:v>14.310559999999999</c:v>
                </c:pt>
                <c:pt idx="7">
                  <c:v>0.26572800000000019</c:v>
                </c:pt>
                <c:pt idx="8">
                  <c:v>1.5362400000000005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04-4995-B131-1E9C2EB9AF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36896"/>
        <c:axId val="112338432"/>
        <c:axId val="0"/>
      </c:bar3DChart>
      <c:catAx>
        <c:axId val="112336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38432"/>
        <c:crosses val="autoZero"/>
        <c:auto val="1"/>
        <c:lblAlgn val="ctr"/>
        <c:lblOffset val="100"/>
        <c:noMultiLvlLbl val="0"/>
      </c:catAx>
      <c:valAx>
        <c:axId val="1123384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368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Лист6!$D$71:$D$77</c:f>
              <c:strCache>
                <c:ptCount val="7"/>
                <c:pt idx="0">
                  <c:v>КАРАЖАНБАС</c:v>
                </c:pt>
                <c:pt idx="1">
                  <c:v>СЕВЕРНАЯ</c:v>
                </c:pt>
                <c:pt idx="2">
                  <c:v>КАРАЖАНБАС-2</c:v>
                </c:pt>
                <c:pt idx="3">
                  <c:v>КАЛАМКАС-2</c:v>
                </c:pt>
                <c:pt idx="4">
                  <c:v>КАЛАМКАС</c:v>
                </c:pt>
                <c:pt idx="5">
                  <c:v>ПТВ</c:v>
                </c:pt>
                <c:pt idx="6">
                  <c:v>ПРОМБАЗА</c:v>
                </c:pt>
              </c:strCache>
            </c:strRef>
          </c:cat>
          <c:val>
            <c:numRef>
              <c:f>Лист6!$F$71:$F$77</c:f>
              <c:numCache>
                <c:formatCode>0.00</c:formatCode>
                <c:ptCount val="7"/>
                <c:pt idx="0" formatCode="General">
                  <c:v>74</c:v>
                </c:pt>
                <c:pt idx="1">
                  <c:v>7.7642400000000009</c:v>
                </c:pt>
                <c:pt idx="2">
                  <c:v>2.0095680000000002</c:v>
                </c:pt>
                <c:pt idx="3">
                  <c:v>10.656799999999999</c:v>
                </c:pt>
                <c:pt idx="4">
                  <c:v>15.376240000000001</c:v>
                </c:pt>
                <c:pt idx="5">
                  <c:v>3.1306080000000001</c:v>
                </c:pt>
                <c:pt idx="6">
                  <c:v>2.0012639999999999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A-44D3-96EF-992962292FDC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Лист6!$D$71:$D$77</c:f>
              <c:strCache>
                <c:ptCount val="7"/>
                <c:pt idx="0">
                  <c:v>КАРАЖАНБАС</c:v>
                </c:pt>
                <c:pt idx="1">
                  <c:v>СЕВЕРНАЯ</c:v>
                </c:pt>
                <c:pt idx="2">
                  <c:v>КАРАЖАНБАС-2</c:v>
                </c:pt>
                <c:pt idx="3">
                  <c:v>КАЛАМКАС-2</c:v>
                </c:pt>
                <c:pt idx="4">
                  <c:v>КАЛАМКАС</c:v>
                </c:pt>
                <c:pt idx="5">
                  <c:v>ПТВ</c:v>
                </c:pt>
                <c:pt idx="6">
                  <c:v>ПРОМБАЗА</c:v>
                </c:pt>
              </c:strCache>
            </c:strRef>
          </c:cat>
          <c:val>
            <c:numRef>
              <c:f>Лист6!$G$71:$G$77</c:f>
              <c:numCache>
                <c:formatCode>0.00</c:formatCode>
                <c:ptCount val="7"/>
                <c:pt idx="0" formatCode="General">
                  <c:v>22</c:v>
                </c:pt>
                <c:pt idx="1">
                  <c:v>11.417999999999999</c:v>
                </c:pt>
                <c:pt idx="2">
                  <c:v>5.2564320000000002</c:v>
                </c:pt>
                <c:pt idx="3">
                  <c:v>8.5254400000000015</c:v>
                </c:pt>
                <c:pt idx="4">
                  <c:v>3.8059999999999992</c:v>
                </c:pt>
                <c:pt idx="5">
                  <c:v>8.4949919999999981</c:v>
                </c:pt>
                <c:pt idx="6">
                  <c:v>2.5742400000000005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CA-44D3-96EF-99296229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376832"/>
        <c:axId val="112382720"/>
        <c:axId val="0"/>
      </c:bar3DChart>
      <c:catAx>
        <c:axId val="112376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382720"/>
        <c:crosses val="autoZero"/>
        <c:auto val="1"/>
        <c:lblAlgn val="ctr"/>
        <c:lblOffset val="100"/>
        <c:noMultiLvlLbl val="0"/>
      </c:catAx>
      <c:valAx>
        <c:axId val="11238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37683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Лист6!$D$82:$D$90</c:f>
              <c:strCache>
                <c:ptCount val="9"/>
                <c:pt idx="0">
                  <c:v>ШЕТПЕ</c:v>
                </c:pt>
                <c:pt idx="1">
                  <c:v>ТИГЕН</c:v>
                </c:pt>
                <c:pt idx="2">
                  <c:v>КУЙБЫШЕВО</c:v>
                </c:pt>
                <c:pt idx="3">
                  <c:v>ЖАРМЫШ</c:v>
                </c:pt>
                <c:pt idx="4">
                  <c:v>УШТОГАН</c:v>
                </c:pt>
                <c:pt idx="5">
                  <c:v>ТУЩЕКУДУК</c:v>
                </c:pt>
                <c:pt idx="6">
                  <c:v>КЫЗАН</c:v>
                </c:pt>
                <c:pt idx="7">
                  <c:v>КЗЫЛ-ТУРАН</c:v>
                </c:pt>
                <c:pt idx="8">
                  <c:v>ШАИP</c:v>
                </c:pt>
              </c:strCache>
            </c:strRef>
          </c:cat>
          <c:val>
            <c:numRef>
              <c:f>Лист6!$F$82:$F$90</c:f>
              <c:numCache>
                <c:formatCode>0.00</c:formatCode>
                <c:ptCount val="9"/>
                <c:pt idx="0">
                  <c:v>4.8993599999999997</c:v>
                </c:pt>
                <c:pt idx="1">
                  <c:v>0.1384</c:v>
                </c:pt>
                <c:pt idx="2">
                  <c:v>0.34599999999999997</c:v>
                </c:pt>
                <c:pt idx="3">
                  <c:v>0.63664000000000009</c:v>
                </c:pt>
                <c:pt idx="4">
                  <c:v>0.35984000000000005</c:v>
                </c:pt>
                <c:pt idx="5">
                  <c:v>0.53976000000000013</c:v>
                </c:pt>
                <c:pt idx="6">
                  <c:v>0.55359999999999998</c:v>
                </c:pt>
                <c:pt idx="7">
                  <c:v>5.5360000000000006E-2</c:v>
                </c:pt>
                <c:pt idx="8">
                  <c:v>0.24912000000000001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50-424D-830A-4291ED401C19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Лист6!$D$82:$D$90</c:f>
              <c:strCache>
                <c:ptCount val="9"/>
                <c:pt idx="0">
                  <c:v>ШЕТПЕ</c:v>
                </c:pt>
                <c:pt idx="1">
                  <c:v>ТИГЕН</c:v>
                </c:pt>
                <c:pt idx="2">
                  <c:v>КУЙБЫШЕВО</c:v>
                </c:pt>
                <c:pt idx="3">
                  <c:v>ЖАРМЫШ</c:v>
                </c:pt>
                <c:pt idx="4">
                  <c:v>УШТОГАН</c:v>
                </c:pt>
                <c:pt idx="5">
                  <c:v>ТУЩЕКУДУК</c:v>
                </c:pt>
                <c:pt idx="6">
                  <c:v>КЫЗАН</c:v>
                </c:pt>
                <c:pt idx="7">
                  <c:v>КЗЫЛ-ТУРАН</c:v>
                </c:pt>
                <c:pt idx="8">
                  <c:v>ШАИP</c:v>
                </c:pt>
              </c:strCache>
            </c:strRef>
          </c:cat>
          <c:val>
            <c:numRef>
              <c:f>Лист6!$G$82:$G$90</c:f>
              <c:numCache>
                <c:formatCode>0.00</c:formatCode>
                <c:ptCount val="9"/>
                <c:pt idx="0">
                  <c:v>2.7264800000000005</c:v>
                </c:pt>
                <c:pt idx="1">
                  <c:v>1.07952</c:v>
                </c:pt>
                <c:pt idx="2">
                  <c:v>0.87192000000000014</c:v>
                </c:pt>
                <c:pt idx="3">
                  <c:v>1.27328</c:v>
                </c:pt>
                <c:pt idx="4">
                  <c:v>0.85808000000000006</c:v>
                </c:pt>
                <c:pt idx="5">
                  <c:v>2.5050400000000002</c:v>
                </c:pt>
                <c:pt idx="6">
                  <c:v>2.4912000000000005</c:v>
                </c:pt>
                <c:pt idx="7">
                  <c:v>0.67262400000000022</c:v>
                </c:pt>
                <c:pt idx="8">
                  <c:v>0.47886400000000018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50-424D-830A-4291ED401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417024"/>
        <c:axId val="112427008"/>
        <c:axId val="0"/>
      </c:bar3DChart>
      <c:catAx>
        <c:axId val="112417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427008"/>
        <c:crosses val="autoZero"/>
        <c:auto val="1"/>
        <c:lblAlgn val="ctr"/>
        <c:lblOffset val="100"/>
        <c:noMultiLvlLbl val="0"/>
      </c:catAx>
      <c:valAx>
        <c:axId val="1124270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417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Лист6!$C$179</c:f>
              <c:strCache>
                <c:ptCount val="1"/>
                <c:pt idx="0">
                  <c:v>протяженность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Лист6!$D$178:$H$178</c:f>
              <c:strCache>
                <c:ptCount val="5"/>
                <c:pt idx="0">
                  <c:v>ВЛ-220кВ</c:v>
                </c:pt>
                <c:pt idx="1">
                  <c:v>ВЛ-110кВ</c:v>
                </c:pt>
                <c:pt idx="2">
                  <c:v>ВЛ-35кВ</c:v>
                </c:pt>
                <c:pt idx="3">
                  <c:v>ВЛ-6-10кВ</c:v>
                </c:pt>
                <c:pt idx="4">
                  <c:v>ВЛ-0,4кВ</c:v>
                </c:pt>
              </c:strCache>
            </c:strRef>
          </c:cat>
          <c:val>
            <c:numRef>
              <c:f>Лист6!$D$179:$H$179</c:f>
              <c:numCache>
                <c:formatCode>General</c:formatCode>
                <c:ptCount val="5"/>
                <c:pt idx="0">
                  <c:v>665.1</c:v>
                </c:pt>
                <c:pt idx="1">
                  <c:v>1348.595</c:v>
                </c:pt>
                <c:pt idx="2">
                  <c:v>777.5</c:v>
                </c:pt>
                <c:pt idx="3">
                  <c:v>1640.3389999999999</c:v>
                </c:pt>
                <c:pt idx="4">
                  <c:v>601.78099999999995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5-4F1F-B95E-4A084D12B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Лист6!$C$215</c:f>
              <c:strCache>
                <c:ptCount val="1"/>
                <c:pt idx="0">
                  <c:v>количество</c:v>
                </c:pt>
              </c:strCache>
            </c:strRef>
          </c:tx>
          <c:dPt>
            <c:idx val="4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4CB-4A79-BCF4-3687191FDA08}"/>
              </c:ext>
            </c:extLst>
          </c:dPt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CB-4A79-BCF4-3687191FDA08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CB-4A79-BCF4-3687191FDA0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CB-4A79-BCF4-3687191FDA0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CB-4A79-BCF4-3687191FDA0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Лист6!$D$214:$H$214</c:f>
              <c:strCache>
                <c:ptCount val="5"/>
                <c:pt idx="1">
                  <c:v>ПС-220кВ</c:v>
                </c:pt>
                <c:pt idx="2">
                  <c:v>ПС-110кВ</c:v>
                </c:pt>
                <c:pt idx="3">
                  <c:v>ПС-35кВ</c:v>
                </c:pt>
                <c:pt idx="4">
                  <c:v>КТП</c:v>
                </c:pt>
              </c:strCache>
            </c:strRef>
          </c:cat>
          <c:val>
            <c:numRef>
              <c:f>Лист6!$D$215:$H$215</c:f>
              <c:numCache>
                <c:formatCode>General</c:formatCode>
                <c:ptCount val="5"/>
                <c:pt idx="1">
                  <c:v>2</c:v>
                </c:pt>
                <c:pt idx="2">
                  <c:v>29</c:v>
                </c:pt>
                <c:pt idx="3">
                  <c:v>26</c:v>
                </c:pt>
                <c:pt idx="4">
                  <c:v>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CB-4A79-BCF4-3687191FD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83062859671944"/>
          <c:y val="2.5831998393675538E-2"/>
          <c:w val="0.51940746283127126"/>
          <c:h val="0.8190794632296795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Лист2!$P$4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Лист2!$N$5</c:f>
              <c:strCache>
                <c:ptCount val="1"/>
                <c:pt idx="0">
                  <c:v>Узеньский узел (всего)</c:v>
                </c:pt>
              </c:strCache>
            </c:strRef>
          </c:cat>
          <c:val>
            <c:numRef>
              <c:f>Лист2!$P$5</c:f>
              <c:numCache>
                <c:formatCode>General</c:formatCode>
                <c:ptCount val="1"/>
                <c:pt idx="0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29-42D6-B7DF-7DEE618B9CDB}"/>
            </c:ext>
          </c:extLst>
        </c:ser>
        <c:ser>
          <c:idx val="2"/>
          <c:order val="1"/>
          <c:tx>
            <c:strRef>
              <c:f>Лист2!$Q$4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Лист2!$N$5</c:f>
              <c:strCache>
                <c:ptCount val="1"/>
                <c:pt idx="0">
                  <c:v>Узеньский узел (всего)</c:v>
                </c:pt>
              </c:strCache>
            </c:strRef>
          </c:cat>
          <c:val>
            <c:numRef>
              <c:f>Лист2!$Q$5</c:f>
              <c:numCache>
                <c:formatCode>General</c:formatCode>
                <c:ptCount val="1"/>
                <c:pt idx="0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29-42D6-B7DF-7DEE618B9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137920"/>
        <c:axId val="109139456"/>
        <c:axId val="0"/>
      </c:bar3DChart>
      <c:catAx>
        <c:axId val="109137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09139456"/>
        <c:crosses val="autoZero"/>
        <c:auto val="1"/>
        <c:lblAlgn val="ctr"/>
        <c:lblOffset val="100"/>
        <c:noMultiLvlLbl val="0"/>
      </c:catAx>
      <c:valAx>
        <c:axId val="10913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137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123809142799062"/>
          <c:y val="0.45792686680257894"/>
          <c:w val="0.33876190857200933"/>
          <c:h val="8.414626639484217E-2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Лист6!$D$13:$D$28</c:f>
              <c:strCache>
                <c:ptCount val="16"/>
                <c:pt idx="0">
                  <c:v>ПЛАТО</c:v>
                </c:pt>
                <c:pt idx="1">
                  <c:v>ВПАДИНА</c:v>
                </c:pt>
                <c:pt idx="2">
                  <c:v>ПРОМЗОНА</c:v>
                </c:pt>
                <c:pt idx="3">
                  <c:v>ГОРОДСКАЯ</c:v>
                </c:pt>
                <c:pt idx="4">
                  <c:v>КС-УЗЕНЬ</c:v>
                </c:pt>
                <c:pt idx="5">
                  <c:v>ТЕРМАЛЬНАЯ</c:v>
                </c:pt>
                <c:pt idx="6">
                  <c:v>3 А</c:v>
                </c:pt>
                <c:pt idx="7">
                  <c:v>КАРАМАНДЫБАС</c:v>
                </c:pt>
                <c:pt idx="8">
                  <c:v>ТЕНЬГА</c:v>
                </c:pt>
                <c:pt idx="9">
                  <c:v>ФЕТИСОВО</c:v>
                </c:pt>
                <c:pt idx="10">
                  <c:v>ГЛИНЗАВОД</c:v>
                </c:pt>
                <c:pt idx="11">
                  <c:v>ВОСТОЧНАЯ</c:v>
                </c:pt>
                <c:pt idx="12">
                  <c:v>ТЮЕСУ</c:v>
                </c:pt>
                <c:pt idx="13">
                  <c:v>САУСКАН</c:v>
                </c:pt>
                <c:pt idx="14">
                  <c:v>АККУДУК</c:v>
                </c:pt>
                <c:pt idx="15">
                  <c:v>БЕКЕТ АТА</c:v>
                </c:pt>
              </c:strCache>
            </c:strRef>
          </c:cat>
          <c:val>
            <c:numRef>
              <c:f>Лист6!$F$13:$F$28</c:f>
              <c:numCache>
                <c:formatCode>0.00</c:formatCode>
                <c:ptCount val="16"/>
                <c:pt idx="0" formatCode="General">
                  <c:v>27.4</c:v>
                </c:pt>
                <c:pt idx="1">
                  <c:v>18.268799999999999</c:v>
                </c:pt>
                <c:pt idx="2">
                  <c:v>14.91952</c:v>
                </c:pt>
                <c:pt idx="3">
                  <c:v>9.286640000000002</c:v>
                </c:pt>
                <c:pt idx="4">
                  <c:v>6.7926720000000005</c:v>
                </c:pt>
                <c:pt idx="5">
                  <c:v>5.2398239999999996</c:v>
                </c:pt>
                <c:pt idx="6">
                  <c:v>4.5090719999999997</c:v>
                </c:pt>
                <c:pt idx="7">
                  <c:v>5.9207519999999993</c:v>
                </c:pt>
                <c:pt idx="8">
                  <c:v>1.9763519999999999</c:v>
                </c:pt>
                <c:pt idx="9">
                  <c:v>0.672624</c:v>
                </c:pt>
                <c:pt idx="10">
                  <c:v>6.0037919999999998</c:v>
                </c:pt>
                <c:pt idx="11">
                  <c:v>7.5483359999999999</c:v>
                </c:pt>
                <c:pt idx="12">
                  <c:v>0.672624</c:v>
                </c:pt>
                <c:pt idx="13">
                  <c:v>0.33215999999999996</c:v>
                </c:pt>
                <c:pt idx="14">
                  <c:v>6.9199999999999998E-2</c:v>
                </c:pt>
                <c:pt idx="15">
                  <c:v>1.3840000000000002E-2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71-461A-95A2-B821CF16B9CB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Лист6!$D$13:$D$28</c:f>
              <c:strCache>
                <c:ptCount val="16"/>
                <c:pt idx="0">
                  <c:v>ПЛАТО</c:v>
                </c:pt>
                <c:pt idx="1">
                  <c:v>ВПАДИНА</c:v>
                </c:pt>
                <c:pt idx="2">
                  <c:v>ПРОМЗОНА</c:v>
                </c:pt>
                <c:pt idx="3">
                  <c:v>ГОРОДСКАЯ</c:v>
                </c:pt>
                <c:pt idx="4">
                  <c:v>КС-УЗЕНЬ</c:v>
                </c:pt>
                <c:pt idx="5">
                  <c:v>ТЕРМАЛЬНАЯ</c:v>
                </c:pt>
                <c:pt idx="6">
                  <c:v>3 А</c:v>
                </c:pt>
                <c:pt idx="7">
                  <c:v>КАРАМАНДЫБАС</c:v>
                </c:pt>
                <c:pt idx="8">
                  <c:v>ТЕНЬГА</c:v>
                </c:pt>
                <c:pt idx="9">
                  <c:v>ФЕТИСОВО</c:v>
                </c:pt>
                <c:pt idx="10">
                  <c:v>ГЛИНЗАВОД</c:v>
                </c:pt>
                <c:pt idx="11">
                  <c:v>ВОСТОЧНАЯ</c:v>
                </c:pt>
                <c:pt idx="12">
                  <c:v>ТЮЕСУ</c:v>
                </c:pt>
                <c:pt idx="13">
                  <c:v>САУСКАН</c:v>
                </c:pt>
                <c:pt idx="14">
                  <c:v>АККУДУК</c:v>
                </c:pt>
                <c:pt idx="15">
                  <c:v>БЕКЕТ АТА</c:v>
                </c:pt>
              </c:strCache>
            </c:strRef>
          </c:cat>
          <c:val>
            <c:numRef>
              <c:f>Лист6!$G$13:$G$28</c:f>
              <c:numCache>
                <c:formatCode>0.00</c:formatCode>
                <c:ptCount val="16"/>
                <c:pt idx="0">
                  <c:v>3.19</c:v>
                </c:pt>
                <c:pt idx="1">
                  <c:v>0.91344000000000136</c:v>
                </c:pt>
                <c:pt idx="2">
                  <c:v>4.2627199999999998</c:v>
                </c:pt>
                <c:pt idx="3">
                  <c:v>9.8955999999999982</c:v>
                </c:pt>
                <c:pt idx="4">
                  <c:v>0.47332799999999953</c:v>
                </c:pt>
                <c:pt idx="5">
                  <c:v>2.0261760000000004</c:v>
                </c:pt>
                <c:pt idx="6">
                  <c:v>2.7569280000000003</c:v>
                </c:pt>
                <c:pt idx="7">
                  <c:v>5.7048479999999993</c:v>
                </c:pt>
                <c:pt idx="8">
                  <c:v>0</c:v>
                </c:pt>
                <c:pt idx="9">
                  <c:v>3.8945760000000007</c:v>
                </c:pt>
                <c:pt idx="10">
                  <c:v>1.602672000000001</c:v>
                </c:pt>
                <c:pt idx="11">
                  <c:v>5.8128000000000846E-2</c:v>
                </c:pt>
                <c:pt idx="12">
                  <c:v>1.7604480000000002</c:v>
                </c:pt>
                <c:pt idx="13">
                  <c:v>0.43180800000000014</c:v>
                </c:pt>
                <c:pt idx="14">
                  <c:v>0.69200000000000006</c:v>
                </c:pt>
                <c:pt idx="15">
                  <c:v>0.74736000000000014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71-461A-95A2-B821CF16B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1979904"/>
        <c:axId val="111985792"/>
        <c:axId val="0"/>
      </c:bar3DChart>
      <c:catAx>
        <c:axId val="111979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1985792"/>
        <c:crosses val="autoZero"/>
        <c:auto val="1"/>
        <c:lblAlgn val="ctr"/>
        <c:lblOffset val="100"/>
        <c:noMultiLvlLbl val="0"/>
      </c:catAx>
      <c:valAx>
        <c:axId val="11198579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9799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515244144544196"/>
          <c:y val="1.4661851400333176E-2"/>
          <c:w val="0.56051275677989365"/>
          <c:h val="0.89529744187163995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Лист2!$U$29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Лист2!$S$30</c:f>
              <c:strCache>
                <c:ptCount val="1"/>
                <c:pt idx="0">
                  <c:v>Бейнеуский узел (всего)</c:v>
                </c:pt>
              </c:strCache>
            </c:strRef>
          </c:cat>
          <c:val>
            <c:numRef>
              <c:f>Лист2!$U$30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F2-4579-BC31-979475C3543C}"/>
            </c:ext>
          </c:extLst>
        </c:ser>
        <c:ser>
          <c:idx val="2"/>
          <c:order val="1"/>
          <c:tx>
            <c:strRef>
              <c:f>Лист2!$V$29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Лист2!$S$30</c:f>
              <c:strCache>
                <c:ptCount val="1"/>
                <c:pt idx="0">
                  <c:v>Бейнеуский узел (всего)</c:v>
                </c:pt>
              </c:strCache>
            </c:strRef>
          </c:cat>
          <c:val>
            <c:numRef>
              <c:f>Лист2!$V$30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F2-4579-BC31-979475C35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33504"/>
        <c:axId val="112947584"/>
        <c:axId val="0"/>
      </c:bar3DChart>
      <c:catAx>
        <c:axId val="112933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12947584"/>
        <c:crosses val="autoZero"/>
        <c:auto val="1"/>
        <c:lblAlgn val="ctr"/>
        <c:lblOffset val="100"/>
        <c:noMultiLvlLbl val="0"/>
      </c:catAx>
      <c:valAx>
        <c:axId val="112947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933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21409995680491"/>
          <c:y val="0.42408628450579666"/>
          <c:w val="0.3332089354257346"/>
          <c:h val="0.11222986801545967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Лист6!$D$51:$D$55</c:f>
              <c:strCache>
                <c:ptCount val="5"/>
                <c:pt idx="0">
                  <c:v>БЕЙНЕУ</c:v>
                </c:pt>
                <c:pt idx="1">
                  <c:v>САЙ-УТЕС</c:v>
                </c:pt>
                <c:pt idx="2">
                  <c:v>АКЖИГИТ</c:v>
                </c:pt>
                <c:pt idx="3">
                  <c:v>ОПОРHАЯ</c:v>
                </c:pt>
                <c:pt idx="4">
                  <c:v>КАРЬЕРНАЯ</c:v>
                </c:pt>
              </c:strCache>
            </c:strRef>
          </c:cat>
          <c:val>
            <c:numRef>
              <c:f>Лист6!$F$51:$F$55</c:f>
              <c:numCache>
                <c:formatCode>0.00</c:formatCode>
                <c:ptCount val="5"/>
                <c:pt idx="0">
                  <c:v>8.6776800000000005</c:v>
                </c:pt>
                <c:pt idx="1">
                  <c:v>0.88022400000000001</c:v>
                </c:pt>
                <c:pt idx="2">
                  <c:v>1.4531999999999998</c:v>
                </c:pt>
                <c:pt idx="3">
                  <c:v>0.63940799999999998</c:v>
                </c:pt>
                <c:pt idx="4">
                  <c:v>9.1343999999999995E-2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F9-4871-BBFA-31BB51E94B50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Лист6!$D$51:$D$55</c:f>
              <c:strCache>
                <c:ptCount val="5"/>
                <c:pt idx="0">
                  <c:v>БЕЙНЕУ</c:v>
                </c:pt>
                <c:pt idx="1">
                  <c:v>САЙ-УТЕС</c:v>
                </c:pt>
                <c:pt idx="2">
                  <c:v>АКЖИГИТ</c:v>
                </c:pt>
                <c:pt idx="3">
                  <c:v>ОПОРHАЯ</c:v>
                </c:pt>
                <c:pt idx="4">
                  <c:v>КАРЬЕРНАЯ</c:v>
                </c:pt>
              </c:strCache>
            </c:strRef>
          </c:cat>
          <c:val>
            <c:numRef>
              <c:f>Лист6!$G$51:$G$55</c:f>
              <c:numCache>
                <c:formatCode>0.00</c:formatCode>
                <c:ptCount val="5"/>
                <c:pt idx="0">
                  <c:v>10.50456</c:v>
                </c:pt>
                <c:pt idx="1">
                  <c:v>6.3857759999999999</c:v>
                </c:pt>
                <c:pt idx="2">
                  <c:v>3.3354400000000002</c:v>
                </c:pt>
                <c:pt idx="3">
                  <c:v>3.9360960000000005</c:v>
                </c:pt>
                <c:pt idx="4">
                  <c:v>2.3417280000000003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F9-4871-BBFA-31BB51E94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69984"/>
        <c:axId val="112975872"/>
        <c:axId val="0"/>
      </c:bar3DChart>
      <c:catAx>
        <c:axId val="112969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975872"/>
        <c:crosses val="autoZero"/>
        <c:auto val="1"/>
        <c:lblAlgn val="ctr"/>
        <c:lblOffset val="100"/>
        <c:noMultiLvlLbl val="0"/>
      </c:catAx>
      <c:valAx>
        <c:axId val="1129758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9699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63507802304064"/>
          <c:y val="2.5612604855790366E-2"/>
          <c:w val="0.55171670224267877"/>
          <c:h val="0.89946650245768534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Лист2!$P$29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Лист2!$N$30</c:f>
              <c:strCache>
                <c:ptCount val="1"/>
                <c:pt idx="0">
                  <c:v>Жетыбайский узел (всего)</c:v>
                </c:pt>
              </c:strCache>
            </c:strRef>
          </c:cat>
          <c:val>
            <c:numRef>
              <c:f>Лист2!$P$30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9F-45FF-9F8C-CB43E5608353}"/>
            </c:ext>
          </c:extLst>
        </c:ser>
        <c:ser>
          <c:idx val="2"/>
          <c:order val="1"/>
          <c:tx>
            <c:strRef>
              <c:f>Лист2!$Q$29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Лист2!$N$30</c:f>
              <c:strCache>
                <c:ptCount val="1"/>
                <c:pt idx="0">
                  <c:v>Жетыбайский узел (всего)</c:v>
                </c:pt>
              </c:strCache>
            </c:strRef>
          </c:cat>
          <c:val>
            <c:numRef>
              <c:f>Лист2!$Q$30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9F-45FF-9F8C-CB43E5608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887296"/>
        <c:axId val="112888832"/>
        <c:axId val="0"/>
      </c:bar3DChart>
      <c:catAx>
        <c:axId val="1128872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12888832"/>
        <c:crosses val="autoZero"/>
        <c:auto val="1"/>
        <c:lblAlgn val="ctr"/>
        <c:lblOffset val="100"/>
        <c:noMultiLvlLbl val="0"/>
      </c:catAx>
      <c:valAx>
        <c:axId val="11288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8872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235361428991101"/>
          <c:y val="0.45828419779189783"/>
          <c:w val="0.34764638571008893"/>
          <c:h val="8.3431604416204369E-2"/>
        </c:manualLayout>
      </c:layout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Лист6!$D$35:$D$44</c:f>
              <c:strCache>
                <c:ptCount val="10"/>
                <c:pt idx="0">
                  <c:v>ЖЕТЫБАЙ</c:v>
                </c:pt>
                <c:pt idx="1">
                  <c:v>ВОСТОЧ.ЖЕТЫБАЙ</c:v>
                </c:pt>
                <c:pt idx="2">
                  <c:v>БКНС-2</c:v>
                </c:pt>
                <c:pt idx="3">
                  <c:v>БКНС-3</c:v>
                </c:pt>
                <c:pt idx="4">
                  <c:v>БКНС-4</c:v>
                </c:pt>
                <c:pt idx="5">
                  <c:v>БКНС-5</c:v>
                </c:pt>
                <c:pt idx="6">
                  <c:v>ТАСБУЛАТ</c:v>
                </c:pt>
                <c:pt idx="7">
                  <c:v>КАРЬЕРНАЯ</c:v>
                </c:pt>
                <c:pt idx="8">
                  <c:v>АСАР</c:v>
                </c:pt>
                <c:pt idx="9">
                  <c:v>КУРЫК</c:v>
                </c:pt>
              </c:strCache>
            </c:strRef>
          </c:cat>
          <c:val>
            <c:numRef>
              <c:f>Лист6!$F$35:$F$44</c:f>
              <c:numCache>
                <c:formatCode>0.00</c:formatCode>
                <c:ptCount val="10"/>
                <c:pt idx="0" formatCode="0">
                  <c:v>25.271840000000005</c:v>
                </c:pt>
                <c:pt idx="1">
                  <c:v>5.1761600000000012</c:v>
                </c:pt>
                <c:pt idx="2">
                  <c:v>5.4972480000000008</c:v>
                </c:pt>
                <c:pt idx="3">
                  <c:v>4.5755040000000005</c:v>
                </c:pt>
                <c:pt idx="4">
                  <c:v>1.5445440000000004</c:v>
                </c:pt>
                <c:pt idx="5">
                  <c:v>2.9313120000000001</c:v>
                </c:pt>
                <c:pt idx="6">
                  <c:v>1.2705120000000001</c:v>
                </c:pt>
                <c:pt idx="7">
                  <c:v>0.672624</c:v>
                </c:pt>
                <c:pt idx="8">
                  <c:v>1.8767039999999999</c:v>
                </c:pt>
                <c:pt idx="9">
                  <c:v>6.8508000000000004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33-433D-8612-B46346B45F1C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Лист6!$D$35:$D$44</c:f>
              <c:strCache>
                <c:ptCount val="10"/>
                <c:pt idx="0">
                  <c:v>ЖЕТЫБАЙ</c:v>
                </c:pt>
                <c:pt idx="1">
                  <c:v>ВОСТОЧ.ЖЕТЫБАЙ</c:v>
                </c:pt>
                <c:pt idx="2">
                  <c:v>БКНС-2</c:v>
                </c:pt>
                <c:pt idx="3">
                  <c:v>БКНС-3</c:v>
                </c:pt>
                <c:pt idx="4">
                  <c:v>БКНС-4</c:v>
                </c:pt>
                <c:pt idx="5">
                  <c:v>БКНС-5</c:v>
                </c:pt>
                <c:pt idx="6">
                  <c:v>ТАСБУЛАТ</c:v>
                </c:pt>
                <c:pt idx="7">
                  <c:v>КАРЬЕРНАЯ</c:v>
                </c:pt>
                <c:pt idx="8">
                  <c:v>АСАР</c:v>
                </c:pt>
                <c:pt idx="9">
                  <c:v>КУРЫК</c:v>
                </c:pt>
              </c:strCache>
            </c:strRef>
          </c:cat>
          <c:val>
            <c:numRef>
              <c:f>Лист6!$G$35:$G$44</c:f>
              <c:numCache>
                <c:formatCode>0.00</c:formatCode>
                <c:ptCount val="10"/>
                <c:pt idx="0" formatCode="0">
                  <c:v>5.3283999999999985</c:v>
                </c:pt>
                <c:pt idx="1">
                  <c:v>0</c:v>
                </c:pt>
                <c:pt idx="2">
                  <c:v>0</c:v>
                </c:pt>
                <c:pt idx="3">
                  <c:v>0.22420799999999899</c:v>
                </c:pt>
                <c:pt idx="4">
                  <c:v>3.2551679999999994</c:v>
                </c:pt>
                <c:pt idx="5">
                  <c:v>0.12</c:v>
                </c:pt>
                <c:pt idx="6">
                  <c:v>3.5291999999999994</c:v>
                </c:pt>
                <c:pt idx="7">
                  <c:v>2.3666400000000003</c:v>
                </c:pt>
                <c:pt idx="8">
                  <c:v>1.1708640000000001</c:v>
                </c:pt>
                <c:pt idx="9">
                  <c:v>12.331440000000001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33-433D-8612-B46346B45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997504"/>
        <c:axId val="112999040"/>
        <c:axId val="0"/>
      </c:bar3DChart>
      <c:catAx>
        <c:axId val="11299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999040"/>
        <c:crosses val="autoZero"/>
        <c:auto val="1"/>
        <c:lblAlgn val="ctr"/>
        <c:lblOffset val="100"/>
        <c:noMultiLvlLbl val="0"/>
      </c:catAx>
      <c:valAx>
        <c:axId val="1129990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9975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602527991855377"/>
          <c:y val="3.7667571566035125E-2"/>
          <c:w val="0.49443265068998754"/>
          <c:h val="0.72940080559374199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Лист2!$P$18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Лист2!$N$19</c:f>
              <c:strCache>
                <c:ptCount val="1"/>
                <c:pt idx="0">
                  <c:v>Актауский узел (всего)</c:v>
                </c:pt>
              </c:strCache>
            </c:strRef>
          </c:cat>
          <c:val>
            <c:numRef>
              <c:f>Лист2!$P$19</c:f>
              <c:numCache>
                <c:formatCode>General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C-4BC2-978B-617589341644}"/>
            </c:ext>
          </c:extLst>
        </c:ser>
        <c:ser>
          <c:idx val="2"/>
          <c:order val="1"/>
          <c:tx>
            <c:strRef>
              <c:f>Лист2!$Q$18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Лист2!$N$19</c:f>
              <c:strCache>
                <c:ptCount val="1"/>
                <c:pt idx="0">
                  <c:v>Актауский узел (всего)</c:v>
                </c:pt>
              </c:strCache>
            </c:strRef>
          </c:cat>
          <c:val>
            <c:numRef>
              <c:f>Лист2!$Q$19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9C-4BC2-978B-6175893416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037696"/>
        <c:axId val="113039232"/>
        <c:axId val="0"/>
      </c:bar3DChart>
      <c:catAx>
        <c:axId val="113037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13039232"/>
        <c:crosses val="autoZero"/>
        <c:auto val="1"/>
        <c:lblAlgn val="ctr"/>
        <c:lblOffset val="100"/>
        <c:noMultiLvlLbl val="0"/>
      </c:catAx>
      <c:valAx>
        <c:axId val="113039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30376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Лист6!$D$58:$D$66</c:f>
              <c:strCache>
                <c:ptCount val="9"/>
                <c:pt idx="0">
                  <c:v>УМИРЗАК</c:v>
                </c:pt>
                <c:pt idx="1">
                  <c:v>ДУНГА</c:v>
                </c:pt>
                <c:pt idx="2">
                  <c:v>АКШУКУР</c:v>
                </c:pt>
                <c:pt idx="3">
                  <c:v>ПТБ</c:v>
                </c:pt>
                <c:pt idx="4">
                  <c:v>ТАУЧИК</c:v>
                </c:pt>
                <c:pt idx="5">
                  <c:v>ФОРТ-ШЕВЧЕНКО</c:v>
                </c:pt>
                <c:pt idx="6">
                  <c:v>БАУТИНО</c:v>
                </c:pt>
                <c:pt idx="7">
                  <c:v>ПТФ</c:v>
                </c:pt>
                <c:pt idx="8">
                  <c:v>ТЮБ-КАPАГАH</c:v>
                </c:pt>
              </c:strCache>
            </c:strRef>
          </c:cat>
          <c:val>
            <c:numRef>
              <c:f>Лист6!$F$58:$F$66</c:f>
              <c:numCache>
                <c:formatCode>0.00</c:formatCode>
                <c:ptCount val="9"/>
                <c:pt idx="0" formatCode="0.0">
                  <c:v>8.5254399999999997</c:v>
                </c:pt>
                <c:pt idx="1">
                  <c:v>3.3492800000000003</c:v>
                </c:pt>
                <c:pt idx="2">
                  <c:v>2.2835999999999999</c:v>
                </c:pt>
                <c:pt idx="3">
                  <c:v>6.3359519999999989</c:v>
                </c:pt>
                <c:pt idx="4">
                  <c:v>0.98264000000000007</c:v>
                </c:pt>
                <c:pt idx="5">
                  <c:v>1.9652800000000001</c:v>
                </c:pt>
                <c:pt idx="6" formatCode="0">
                  <c:v>4.8716800000000005</c:v>
                </c:pt>
                <c:pt idx="7">
                  <c:v>2.773536</c:v>
                </c:pt>
                <c:pt idx="8">
                  <c:v>0.27679999999999999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8E-40CC-A8F2-6743FD4EE3A3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Лист6!$D$58:$D$66</c:f>
              <c:strCache>
                <c:ptCount val="9"/>
                <c:pt idx="0">
                  <c:v>УМИРЗАК</c:v>
                </c:pt>
                <c:pt idx="1">
                  <c:v>ДУНГА</c:v>
                </c:pt>
                <c:pt idx="2">
                  <c:v>АКШУКУР</c:v>
                </c:pt>
                <c:pt idx="3">
                  <c:v>ПТБ</c:v>
                </c:pt>
                <c:pt idx="4">
                  <c:v>ТАУЧИК</c:v>
                </c:pt>
                <c:pt idx="5">
                  <c:v>ФОРТ-ШЕВЧЕНКО</c:v>
                </c:pt>
                <c:pt idx="6">
                  <c:v>БАУТИНО</c:v>
                </c:pt>
                <c:pt idx="7">
                  <c:v>ПТФ</c:v>
                </c:pt>
                <c:pt idx="8">
                  <c:v>ТЮБ-КАPАГАH</c:v>
                </c:pt>
              </c:strCache>
            </c:strRef>
          </c:cat>
          <c:val>
            <c:numRef>
              <c:f>Лист6!$G$58:$G$66</c:f>
              <c:numCache>
                <c:formatCode>0.00</c:formatCode>
                <c:ptCount val="9"/>
                <c:pt idx="0" formatCode="0">
                  <c:v>10.6568</c:v>
                </c:pt>
                <c:pt idx="1">
                  <c:v>8.8603680000000029</c:v>
                </c:pt>
                <c:pt idx="2">
                  <c:v>2.2974400000000008</c:v>
                </c:pt>
                <c:pt idx="3">
                  <c:v>5.2564319999999984</c:v>
                </c:pt>
                <c:pt idx="4">
                  <c:v>6.6432000000000002</c:v>
                </c:pt>
                <c:pt idx="5">
                  <c:v>2.6157600000000008</c:v>
                </c:pt>
                <c:pt idx="6" formatCode="0">
                  <c:v>14.310559999999999</c:v>
                </c:pt>
                <c:pt idx="7">
                  <c:v>0.26572800000000019</c:v>
                </c:pt>
                <c:pt idx="8">
                  <c:v>1.5362400000000005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8E-40CC-A8F2-6743FD4EE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3074176"/>
        <c:axId val="113075712"/>
        <c:axId val="0"/>
      </c:bar3DChart>
      <c:catAx>
        <c:axId val="113074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3075712"/>
        <c:crosses val="autoZero"/>
        <c:auto val="1"/>
        <c:lblAlgn val="ctr"/>
        <c:lblOffset val="100"/>
        <c:noMultiLvlLbl val="0"/>
      </c:catAx>
      <c:valAx>
        <c:axId val="113075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074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259903722502306"/>
          <c:y val="2.3520659726805289E-2"/>
          <c:w val="0.49684842061166445"/>
          <c:h val="0.88022396158730998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Лист2!$U$18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Лист2!$S$19</c:f>
              <c:strCache>
                <c:ptCount val="1"/>
                <c:pt idx="0">
                  <c:v>Бузачинский узел (всего)</c:v>
                </c:pt>
              </c:strCache>
            </c:strRef>
          </c:cat>
          <c:val>
            <c:numRef>
              <c:f>Лист2!$U$19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6-4099-8F3E-A3B4E99FA167}"/>
            </c:ext>
          </c:extLst>
        </c:ser>
        <c:ser>
          <c:idx val="2"/>
          <c:order val="1"/>
          <c:tx>
            <c:strRef>
              <c:f>Лист2!$V$18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Лист2!$S$19</c:f>
              <c:strCache>
                <c:ptCount val="1"/>
                <c:pt idx="0">
                  <c:v>Бузачинский узел (всего)</c:v>
                </c:pt>
              </c:strCache>
            </c:strRef>
          </c:cat>
          <c:val>
            <c:numRef>
              <c:f>Лист2!$V$19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6-4099-8F3E-A3B4E99FA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32480"/>
        <c:axId val="112538368"/>
        <c:axId val="0"/>
      </c:bar3DChart>
      <c:catAx>
        <c:axId val="112532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12538368"/>
        <c:crosses val="autoZero"/>
        <c:auto val="1"/>
        <c:lblAlgn val="ctr"/>
        <c:lblOffset val="100"/>
        <c:noMultiLvlLbl val="0"/>
      </c:catAx>
      <c:valAx>
        <c:axId val="112538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324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Лист6!$D$71:$D$77</c:f>
              <c:strCache>
                <c:ptCount val="7"/>
                <c:pt idx="0">
                  <c:v>КАРАЖАНБАС</c:v>
                </c:pt>
                <c:pt idx="1">
                  <c:v>СЕВЕРНАЯ</c:v>
                </c:pt>
                <c:pt idx="2">
                  <c:v>КАРАЖАНБАС-2</c:v>
                </c:pt>
                <c:pt idx="3">
                  <c:v>КАЛАМКАС-2</c:v>
                </c:pt>
                <c:pt idx="4">
                  <c:v>КАЛАМКАС</c:v>
                </c:pt>
                <c:pt idx="5">
                  <c:v>ПТВ</c:v>
                </c:pt>
                <c:pt idx="6">
                  <c:v>ПРОМБАЗА</c:v>
                </c:pt>
              </c:strCache>
            </c:strRef>
          </c:cat>
          <c:val>
            <c:numRef>
              <c:f>Лист6!$F$71:$F$77</c:f>
              <c:numCache>
                <c:formatCode>0.00</c:formatCode>
                <c:ptCount val="7"/>
                <c:pt idx="0" formatCode="General">
                  <c:v>74</c:v>
                </c:pt>
                <c:pt idx="1">
                  <c:v>7.7642400000000009</c:v>
                </c:pt>
                <c:pt idx="2">
                  <c:v>2.0095680000000002</c:v>
                </c:pt>
                <c:pt idx="3">
                  <c:v>10.656799999999999</c:v>
                </c:pt>
                <c:pt idx="4">
                  <c:v>15.376240000000001</c:v>
                </c:pt>
                <c:pt idx="5">
                  <c:v>3.1306080000000001</c:v>
                </c:pt>
                <c:pt idx="6">
                  <c:v>2.0012639999999999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D-4614-B3E6-B5532399012B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Лист6!$D$71:$D$77</c:f>
              <c:strCache>
                <c:ptCount val="7"/>
                <c:pt idx="0">
                  <c:v>КАРАЖАНБАС</c:v>
                </c:pt>
                <c:pt idx="1">
                  <c:v>СЕВЕРНАЯ</c:v>
                </c:pt>
                <c:pt idx="2">
                  <c:v>КАРАЖАНБАС-2</c:v>
                </c:pt>
                <c:pt idx="3">
                  <c:v>КАЛАМКАС-2</c:v>
                </c:pt>
                <c:pt idx="4">
                  <c:v>КАЛАМКАС</c:v>
                </c:pt>
                <c:pt idx="5">
                  <c:v>ПТВ</c:v>
                </c:pt>
                <c:pt idx="6">
                  <c:v>ПРОМБАЗА</c:v>
                </c:pt>
              </c:strCache>
            </c:strRef>
          </c:cat>
          <c:val>
            <c:numRef>
              <c:f>Лист6!$G$71:$G$77</c:f>
              <c:numCache>
                <c:formatCode>0.00</c:formatCode>
                <c:ptCount val="7"/>
                <c:pt idx="0" formatCode="General">
                  <c:v>22</c:v>
                </c:pt>
                <c:pt idx="1">
                  <c:v>11.417999999999999</c:v>
                </c:pt>
                <c:pt idx="2">
                  <c:v>5.2564320000000002</c:v>
                </c:pt>
                <c:pt idx="3">
                  <c:v>8.5254400000000015</c:v>
                </c:pt>
                <c:pt idx="4">
                  <c:v>3.8059999999999992</c:v>
                </c:pt>
                <c:pt idx="5">
                  <c:v>8.4949919999999981</c:v>
                </c:pt>
                <c:pt idx="6">
                  <c:v>2.5742400000000005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D-4614-B3E6-B55323990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60768"/>
        <c:axId val="112566656"/>
        <c:axId val="0"/>
      </c:bar3DChart>
      <c:catAx>
        <c:axId val="112560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566656"/>
        <c:crosses val="autoZero"/>
        <c:auto val="1"/>
        <c:lblAlgn val="ctr"/>
        <c:lblOffset val="100"/>
        <c:noMultiLvlLbl val="0"/>
      </c:catAx>
      <c:valAx>
        <c:axId val="1125666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560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Лист2!$Z$18</c:f>
              <c:strCache>
                <c:ptCount val="1"/>
                <c:pt idx="0">
                  <c:v>Р факт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Лист2!$X$19</c:f>
              <c:strCache>
                <c:ptCount val="1"/>
                <c:pt idx="0">
                  <c:v>Шетпинский узел (всего)</c:v>
                </c:pt>
              </c:strCache>
            </c:strRef>
          </c:cat>
          <c:val>
            <c:numRef>
              <c:f>Лист2!$Z$19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02-41D5-8487-74256EF52793}"/>
            </c:ext>
          </c:extLst>
        </c:ser>
        <c:ser>
          <c:idx val="2"/>
          <c:order val="1"/>
          <c:tx>
            <c:strRef>
              <c:f>Лист2!$AA$18</c:f>
              <c:strCache>
                <c:ptCount val="1"/>
                <c:pt idx="0">
                  <c:v>Р резерв МВт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Лист2!$X$19</c:f>
              <c:strCache>
                <c:ptCount val="1"/>
                <c:pt idx="0">
                  <c:v>Шетпинский узел (всего)</c:v>
                </c:pt>
              </c:strCache>
            </c:strRef>
          </c:cat>
          <c:val>
            <c:numRef>
              <c:f>Лист2!$AA$19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02-41D5-8487-74256EF527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596864"/>
        <c:axId val="112598400"/>
        <c:axId val="0"/>
      </c:bar3DChart>
      <c:catAx>
        <c:axId val="112596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ru-RU"/>
          </a:p>
        </c:txPr>
        <c:crossAx val="112598400"/>
        <c:crosses val="autoZero"/>
        <c:auto val="1"/>
        <c:lblAlgn val="ctr"/>
        <c:lblOffset val="100"/>
        <c:noMultiLvlLbl val="0"/>
      </c:catAx>
      <c:valAx>
        <c:axId val="112598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25968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000"/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percentStacked"/>
        <c:varyColors val="0"/>
        <c:ser>
          <c:idx val="1"/>
          <c:order val="0"/>
          <c:tx>
            <c:strRef>
              <c:f>Лист6!$F$9</c:f>
              <c:strCache>
                <c:ptCount val="1"/>
                <c:pt idx="0">
                  <c:v>Р факт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Лист6!$D$82:$D$90</c:f>
              <c:strCache>
                <c:ptCount val="9"/>
                <c:pt idx="0">
                  <c:v>ШЕТПЕ</c:v>
                </c:pt>
                <c:pt idx="1">
                  <c:v>ТИГЕН</c:v>
                </c:pt>
                <c:pt idx="2">
                  <c:v>КУЙБЫШЕВО</c:v>
                </c:pt>
                <c:pt idx="3">
                  <c:v>ЖАРМЫШ</c:v>
                </c:pt>
                <c:pt idx="4">
                  <c:v>УШТОГАН</c:v>
                </c:pt>
                <c:pt idx="5">
                  <c:v>ТУЩЕКУДУК</c:v>
                </c:pt>
                <c:pt idx="6">
                  <c:v>КЫЗАН</c:v>
                </c:pt>
                <c:pt idx="7">
                  <c:v>КЗЫЛ-ТУРАН</c:v>
                </c:pt>
                <c:pt idx="8">
                  <c:v>ШАИP</c:v>
                </c:pt>
              </c:strCache>
            </c:strRef>
          </c:cat>
          <c:val>
            <c:numRef>
              <c:f>Лист6!$F$82:$F$90</c:f>
              <c:numCache>
                <c:formatCode>0.00</c:formatCode>
                <c:ptCount val="9"/>
                <c:pt idx="0">
                  <c:v>4.8993599999999997</c:v>
                </c:pt>
                <c:pt idx="1">
                  <c:v>0.1384</c:v>
                </c:pt>
                <c:pt idx="2">
                  <c:v>0.34599999999999997</c:v>
                </c:pt>
                <c:pt idx="3">
                  <c:v>0.63664000000000009</c:v>
                </c:pt>
                <c:pt idx="4">
                  <c:v>0.35984000000000005</c:v>
                </c:pt>
                <c:pt idx="5">
                  <c:v>0.53976000000000013</c:v>
                </c:pt>
                <c:pt idx="6">
                  <c:v>0.55359999999999998</c:v>
                </c:pt>
                <c:pt idx="7">
                  <c:v>5.5360000000000006E-2</c:v>
                </c:pt>
                <c:pt idx="8">
                  <c:v>0.24912000000000001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DE-453C-8724-C7B83DC3754D}"/>
            </c:ext>
          </c:extLst>
        </c:ser>
        <c:ser>
          <c:idx val="2"/>
          <c:order val="1"/>
          <c:tx>
            <c:strRef>
              <c:f>Лист6!$G$9</c:f>
              <c:strCache>
                <c:ptCount val="1"/>
                <c:pt idx="0">
                  <c:v>Р резерв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Лист6!$D$82:$D$90</c:f>
              <c:strCache>
                <c:ptCount val="9"/>
                <c:pt idx="0">
                  <c:v>ШЕТПЕ</c:v>
                </c:pt>
                <c:pt idx="1">
                  <c:v>ТИГЕН</c:v>
                </c:pt>
                <c:pt idx="2">
                  <c:v>КУЙБЫШЕВО</c:v>
                </c:pt>
                <c:pt idx="3">
                  <c:v>ЖАРМЫШ</c:v>
                </c:pt>
                <c:pt idx="4">
                  <c:v>УШТОГАН</c:v>
                </c:pt>
                <c:pt idx="5">
                  <c:v>ТУЩЕКУДУК</c:v>
                </c:pt>
                <c:pt idx="6">
                  <c:v>КЫЗАН</c:v>
                </c:pt>
                <c:pt idx="7">
                  <c:v>КЗЫЛ-ТУРАН</c:v>
                </c:pt>
                <c:pt idx="8">
                  <c:v>ШАИP</c:v>
                </c:pt>
              </c:strCache>
            </c:strRef>
          </c:cat>
          <c:val>
            <c:numRef>
              <c:f>Лист6!$G$82:$G$90</c:f>
              <c:numCache>
                <c:formatCode>0.00</c:formatCode>
                <c:ptCount val="9"/>
                <c:pt idx="0">
                  <c:v>2.7264800000000005</c:v>
                </c:pt>
                <c:pt idx="1">
                  <c:v>1.07952</c:v>
                </c:pt>
                <c:pt idx="2">
                  <c:v>0.87192000000000014</c:v>
                </c:pt>
                <c:pt idx="3">
                  <c:v>1.27328</c:v>
                </c:pt>
                <c:pt idx="4">
                  <c:v>0.85808000000000006</c:v>
                </c:pt>
                <c:pt idx="5">
                  <c:v>2.5050400000000002</c:v>
                </c:pt>
                <c:pt idx="6">
                  <c:v>2.4912000000000005</c:v>
                </c:pt>
                <c:pt idx="7">
                  <c:v>0.67262400000000022</c:v>
                </c:pt>
                <c:pt idx="8">
                  <c:v>0.47886400000000018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DE-453C-8724-C7B83DC375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2641536"/>
        <c:axId val="112643072"/>
        <c:axId val="0"/>
      </c:bar3DChart>
      <c:catAx>
        <c:axId val="1126415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2643072"/>
        <c:crosses val="autoZero"/>
        <c:auto val="1"/>
        <c:lblAlgn val="ctr"/>
        <c:lblOffset val="100"/>
        <c:noMultiLvlLbl val="0"/>
      </c:catAx>
      <c:valAx>
        <c:axId val="1126430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641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5" Type="http://schemas.openxmlformats.org/officeDocument/2006/relationships/chart" Target="../charts/chart30.xml"/><Relationship Id="rId4" Type="http://schemas.openxmlformats.org/officeDocument/2006/relationships/chart" Target="../charts/chart29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1.xml"/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12" Type="http://schemas.openxmlformats.org/officeDocument/2006/relationships/chart" Target="../charts/chart45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11" Type="http://schemas.openxmlformats.org/officeDocument/2006/relationships/chart" Target="../charts/chart44.xml"/><Relationship Id="rId5" Type="http://schemas.openxmlformats.org/officeDocument/2006/relationships/chart" Target="../charts/chart38.xml"/><Relationship Id="rId10" Type="http://schemas.openxmlformats.org/officeDocument/2006/relationships/chart" Target="../charts/chart43.xml"/><Relationship Id="rId4" Type="http://schemas.openxmlformats.org/officeDocument/2006/relationships/chart" Target="../charts/chart37.xml"/><Relationship Id="rId9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514350</xdr:colOff>
      <xdr:row>42</xdr:row>
      <xdr:rowOff>14287</xdr:rowOff>
    </xdr:from>
    <xdr:to>
      <xdr:col>17</xdr:col>
      <xdr:colOff>38100</xdr:colOff>
      <xdr:row>64</xdr:row>
      <xdr:rowOff>76201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41</xdr:row>
      <xdr:rowOff>161924</xdr:rowOff>
    </xdr:from>
    <xdr:to>
      <xdr:col>24</xdr:col>
      <xdr:colOff>457200</xdr:colOff>
      <xdr:row>64</xdr:row>
      <xdr:rowOff>57149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257174</xdr:colOff>
      <xdr:row>53</xdr:row>
      <xdr:rowOff>0</xdr:rowOff>
    </xdr:from>
    <xdr:to>
      <xdr:col>25</xdr:col>
      <xdr:colOff>209549</xdr:colOff>
      <xdr:row>54</xdr:row>
      <xdr:rowOff>114300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6230599" y="9029700"/>
          <a:ext cx="11715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Р всего</a:t>
          </a:r>
          <a:r>
            <a:rPr lang="ru-RU" sz="1100" baseline="0"/>
            <a:t> 19,2 МВт</a:t>
          </a:r>
          <a:endParaRPr lang="ru-RU" sz="1100"/>
        </a:p>
      </xdr:txBody>
    </xdr:sp>
    <xdr:clientData/>
  </xdr:twoCellAnchor>
  <xdr:twoCellAnchor>
    <xdr:from>
      <xdr:col>21</xdr:col>
      <xdr:colOff>466724</xdr:colOff>
      <xdr:row>44</xdr:row>
      <xdr:rowOff>28575</xdr:rowOff>
    </xdr:from>
    <xdr:to>
      <xdr:col>23</xdr:col>
      <xdr:colOff>419099</xdr:colOff>
      <xdr:row>45</xdr:row>
      <xdr:rowOff>133350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5220949" y="7572375"/>
          <a:ext cx="11715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Р всего</a:t>
          </a:r>
          <a:r>
            <a:rPr lang="ru-RU" sz="1100" baseline="0"/>
            <a:t> 7,27 МВт</a:t>
          </a:r>
          <a:endParaRPr lang="ru-RU" sz="1100"/>
        </a:p>
      </xdr:txBody>
    </xdr:sp>
    <xdr:clientData/>
  </xdr:twoCellAnchor>
  <xdr:twoCellAnchor>
    <xdr:from>
      <xdr:col>23</xdr:col>
      <xdr:colOff>466724</xdr:colOff>
      <xdr:row>48</xdr:row>
      <xdr:rowOff>114300</xdr:rowOff>
    </xdr:from>
    <xdr:to>
      <xdr:col>25</xdr:col>
      <xdr:colOff>419099</xdr:colOff>
      <xdr:row>50</xdr:row>
      <xdr:rowOff>57150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6440149" y="8315325"/>
          <a:ext cx="117157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Р всего</a:t>
          </a:r>
          <a:r>
            <a:rPr lang="ru-RU" sz="1100" baseline="0"/>
            <a:t> 19,2 МВт</a:t>
          </a:r>
          <a:endParaRPr lang="ru-RU" sz="1100"/>
        </a:p>
      </xdr:txBody>
    </xdr:sp>
    <xdr:clientData/>
  </xdr:twoCellAnchor>
  <xdr:twoCellAnchor>
    <xdr:from>
      <xdr:col>22</xdr:col>
      <xdr:colOff>95249</xdr:colOff>
      <xdr:row>57</xdr:row>
      <xdr:rowOff>95250</xdr:rowOff>
    </xdr:from>
    <xdr:to>
      <xdr:col>24</xdr:col>
      <xdr:colOff>123825</xdr:colOff>
      <xdr:row>59</xdr:row>
      <xdr:rowOff>38100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5459074" y="9772650"/>
          <a:ext cx="1247776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Р всего</a:t>
          </a:r>
          <a:r>
            <a:rPr lang="ru-RU" sz="1100" baseline="0"/>
            <a:t> 11,63 МВт</a:t>
          </a:r>
          <a:endParaRPr lang="ru-RU" sz="1100"/>
        </a:p>
      </xdr:txBody>
    </xdr:sp>
    <xdr:clientData/>
  </xdr:twoCellAnchor>
  <xdr:twoCellAnchor>
    <xdr:from>
      <xdr:col>12</xdr:col>
      <xdr:colOff>504825</xdr:colOff>
      <xdr:row>69</xdr:row>
      <xdr:rowOff>38100</xdr:rowOff>
    </xdr:from>
    <xdr:to>
      <xdr:col>17</xdr:col>
      <xdr:colOff>28575</xdr:colOff>
      <xdr:row>91</xdr:row>
      <xdr:rowOff>109539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76200</xdr:colOff>
      <xdr:row>69</xdr:row>
      <xdr:rowOff>0</xdr:rowOff>
    </xdr:from>
    <xdr:to>
      <xdr:col>25</xdr:col>
      <xdr:colOff>295275</xdr:colOff>
      <xdr:row>91</xdr:row>
      <xdr:rowOff>76200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581024</xdr:colOff>
      <xdr:row>71</xdr:row>
      <xdr:rowOff>57151</xdr:rowOff>
    </xdr:from>
    <xdr:to>
      <xdr:col>23</xdr:col>
      <xdr:colOff>85725</xdr:colOff>
      <xdr:row>72</xdr:row>
      <xdr:rowOff>142876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5335249" y="12525376"/>
          <a:ext cx="723901" cy="247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aseline="0"/>
            <a:t>4,8 МВт</a:t>
          </a:r>
          <a:endParaRPr lang="ru-RU" sz="1100"/>
        </a:p>
      </xdr:txBody>
    </xdr:sp>
    <xdr:clientData/>
  </xdr:twoCellAnchor>
  <xdr:twoCellAnchor>
    <xdr:from>
      <xdr:col>13</xdr:col>
      <xdr:colOff>0</xdr:colOff>
      <xdr:row>96</xdr:row>
      <xdr:rowOff>0</xdr:rowOff>
    </xdr:from>
    <xdr:to>
      <xdr:col>17</xdr:col>
      <xdr:colOff>133350</xdr:colOff>
      <xdr:row>118</xdr:row>
      <xdr:rowOff>119064</xdr:rowOff>
    </xdr:to>
    <xdr:graphicFrame macro="">
      <xdr:nvGraphicFramePr>
        <xdr:cNvPr id="28" name="Диаграмма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152400</xdr:colOff>
      <xdr:row>96</xdr:row>
      <xdr:rowOff>0</xdr:rowOff>
    </xdr:from>
    <xdr:to>
      <xdr:col>25</xdr:col>
      <xdr:colOff>371475</xdr:colOff>
      <xdr:row>118</xdr:row>
      <xdr:rowOff>123825</xdr:rowOff>
    </xdr:to>
    <xdr:graphicFrame macro="">
      <xdr:nvGraphicFramePr>
        <xdr:cNvPr id="29" name="Диаграмма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0</xdr:colOff>
      <xdr:row>121</xdr:row>
      <xdr:rowOff>0</xdr:rowOff>
    </xdr:from>
    <xdr:to>
      <xdr:col>17</xdr:col>
      <xdr:colOff>133350</xdr:colOff>
      <xdr:row>143</xdr:row>
      <xdr:rowOff>119064</xdr:rowOff>
    </xdr:to>
    <xdr:graphicFrame macro="">
      <xdr:nvGraphicFramePr>
        <xdr:cNvPr id="30" name="Диаграмма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142875</xdr:colOff>
      <xdr:row>121</xdr:row>
      <xdr:rowOff>9525</xdr:rowOff>
    </xdr:from>
    <xdr:to>
      <xdr:col>25</xdr:col>
      <xdr:colOff>361950</xdr:colOff>
      <xdr:row>143</xdr:row>
      <xdr:rowOff>133350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0</xdr:colOff>
      <xdr:row>147</xdr:row>
      <xdr:rowOff>0</xdr:rowOff>
    </xdr:from>
    <xdr:to>
      <xdr:col>17</xdr:col>
      <xdr:colOff>133350</xdr:colOff>
      <xdr:row>169</xdr:row>
      <xdr:rowOff>119064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142875</xdr:colOff>
      <xdr:row>147</xdr:row>
      <xdr:rowOff>9525</xdr:rowOff>
    </xdr:from>
    <xdr:to>
      <xdr:col>25</xdr:col>
      <xdr:colOff>361950</xdr:colOff>
      <xdr:row>169</xdr:row>
      <xdr:rowOff>133350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0</xdr:colOff>
      <xdr:row>175</xdr:row>
      <xdr:rowOff>0</xdr:rowOff>
    </xdr:from>
    <xdr:to>
      <xdr:col>17</xdr:col>
      <xdr:colOff>133350</xdr:colOff>
      <xdr:row>197</xdr:row>
      <xdr:rowOff>119064</xdr:rowOff>
    </xdr:to>
    <xdr:graphicFrame macro="">
      <xdr:nvGraphicFramePr>
        <xdr:cNvPr id="34" name="Диаграмма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175</xdr:row>
      <xdr:rowOff>0</xdr:rowOff>
    </xdr:from>
    <xdr:to>
      <xdr:col>26</xdr:col>
      <xdr:colOff>57150</xdr:colOff>
      <xdr:row>197</xdr:row>
      <xdr:rowOff>123825</xdr:rowOff>
    </xdr:to>
    <xdr:graphicFrame macro="">
      <xdr:nvGraphicFramePr>
        <xdr:cNvPr id="35" name="Диаграмма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1104900</xdr:colOff>
      <xdr:row>219</xdr:row>
      <xdr:rowOff>100011</xdr:rowOff>
    </xdr:from>
    <xdr:to>
      <xdr:col>11</xdr:col>
      <xdr:colOff>139148</xdr:colOff>
      <xdr:row>254</xdr:row>
      <xdr:rowOff>19464</xdr:rowOff>
    </xdr:to>
    <xdr:grpSp>
      <xdr:nvGrpSpPr>
        <xdr:cNvPr id="67" name="Группа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GrpSpPr/>
      </xdr:nvGrpSpPr>
      <xdr:grpSpPr>
        <a:xfrm>
          <a:off x="1710018" y="36944952"/>
          <a:ext cx="7774836" cy="5410336"/>
          <a:chOff x="1717813" y="38489902"/>
          <a:chExt cx="7010400" cy="5717279"/>
        </a:xfrm>
      </xdr:grpSpPr>
      <xdr:graphicFrame macro="">
        <xdr:nvGraphicFramePr>
          <xdr:cNvPr id="43" name="Диаграмма 42">
            <a:extLst>
              <a:ext uri="{FF2B5EF4-FFF2-40B4-BE49-F238E27FC236}">
                <a16:creationId xmlns:a16="http://schemas.microsoft.com/office/drawing/2014/main" id="{00000000-0008-0000-0100-00002B000000}"/>
              </a:ext>
            </a:extLst>
          </xdr:cNvPr>
          <xdr:cNvGraphicFramePr/>
        </xdr:nvGraphicFramePr>
        <xdr:xfrm>
          <a:off x="1717813" y="38489902"/>
          <a:ext cx="5261113" cy="337495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sp macro="" textlink="">
        <xdr:nvSpPr>
          <xdr:cNvPr id="44" name="TextBox 43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 txBox="1"/>
        </xdr:nvSpPr>
        <xdr:spPr>
          <a:xfrm>
            <a:off x="3932583" y="40004587"/>
            <a:ext cx="877956" cy="2932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/>
              <a:t>2791,195км</a:t>
            </a:r>
          </a:p>
        </xdr:txBody>
      </xdr:sp>
      <xdr:cxnSp macro="">
        <xdr:nvCxnSpPr>
          <xdr:cNvPr id="46" name="Прямая соединительная линия 45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CxnSpPr/>
        </xdr:nvCxnSpPr>
        <xdr:spPr>
          <a:xfrm flipH="1">
            <a:off x="5255731" y="38972573"/>
            <a:ext cx="161923" cy="26462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Прямая соединительная линия 49">
            <a:extLst>
              <a:ext uri="{FF2B5EF4-FFF2-40B4-BE49-F238E27FC236}">
                <a16:creationId xmlns:a16="http://schemas.microsoft.com/office/drawing/2014/main" id="{00000000-0008-0000-0100-000032000000}"/>
              </a:ext>
            </a:extLst>
          </xdr:cNvPr>
          <xdr:cNvCxnSpPr/>
        </xdr:nvCxnSpPr>
        <xdr:spPr>
          <a:xfrm>
            <a:off x="5417654" y="38972573"/>
            <a:ext cx="90073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00000000-0008-0000-0100-000025000000}"/>
              </a:ext>
            </a:extLst>
          </xdr:cNvPr>
          <xdr:cNvSpPr txBox="1"/>
        </xdr:nvSpPr>
        <xdr:spPr>
          <a:xfrm>
            <a:off x="7850257" y="43913978"/>
            <a:ext cx="877956" cy="29320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/>
              <a:t>2791,195км</a:t>
            </a:r>
          </a:p>
        </xdr:txBody>
      </xdr:sp>
    </xdr:grpSp>
    <xdr:clientData/>
  </xdr:twoCellAnchor>
  <xdr:twoCellAnchor>
    <xdr:from>
      <xdr:col>9</xdr:col>
      <xdr:colOff>33130</xdr:colOff>
      <xdr:row>219</xdr:row>
      <xdr:rowOff>115957</xdr:rowOff>
    </xdr:from>
    <xdr:to>
      <xdr:col>15</xdr:col>
      <xdr:colOff>447261</xdr:colOff>
      <xdr:row>239</xdr:row>
      <xdr:rowOff>157368</xdr:rowOff>
    </xdr:to>
    <xdr:grpSp>
      <xdr:nvGrpSpPr>
        <xdr:cNvPr id="68" name="Группа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GrpSpPr/>
      </xdr:nvGrpSpPr>
      <xdr:grpSpPr>
        <a:xfrm>
          <a:off x="8168601" y="36960898"/>
          <a:ext cx="4952513" cy="3179058"/>
          <a:chOff x="7396369" y="38505848"/>
          <a:chExt cx="4994414" cy="3354455"/>
        </a:xfrm>
      </xdr:grpSpPr>
      <xdr:graphicFrame macro="">
        <xdr:nvGraphicFramePr>
          <xdr:cNvPr id="57" name="Диаграмма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GraphicFramePr/>
        </xdr:nvGraphicFramePr>
        <xdr:xfrm>
          <a:off x="7396369" y="38505848"/>
          <a:ext cx="4994414" cy="335445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4"/>
          </a:graphicData>
        </a:graphic>
      </xdr:graphicFrame>
      <xdr:cxnSp macro="">
        <xdr:nvCxnSpPr>
          <xdr:cNvPr id="59" name="Прямая соединительная линия 58">
            <a:extLst>
              <a:ext uri="{FF2B5EF4-FFF2-40B4-BE49-F238E27FC236}">
                <a16:creationId xmlns:a16="http://schemas.microsoft.com/office/drawing/2014/main" id="{00000000-0008-0000-0100-00003B000000}"/>
              </a:ext>
            </a:extLst>
          </xdr:cNvPr>
          <xdr:cNvCxnSpPr/>
        </xdr:nvCxnSpPr>
        <xdr:spPr>
          <a:xfrm flipV="1">
            <a:off x="10068832" y="38779174"/>
            <a:ext cx="400914" cy="91109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Прямая соединительная линия 60">
            <a:extLst>
              <a:ext uri="{FF2B5EF4-FFF2-40B4-BE49-F238E27FC236}">
                <a16:creationId xmlns:a16="http://schemas.microsoft.com/office/drawing/2014/main" id="{00000000-0008-0000-0100-00003D000000}"/>
              </a:ext>
            </a:extLst>
          </xdr:cNvPr>
          <xdr:cNvCxnSpPr/>
        </xdr:nvCxnSpPr>
        <xdr:spPr>
          <a:xfrm>
            <a:off x="10469061" y="38778706"/>
            <a:ext cx="1120742" cy="21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63" name="TextBox 62">
            <a:extLst>
              <a:ext uri="{FF2B5EF4-FFF2-40B4-BE49-F238E27FC236}">
                <a16:creationId xmlns:a16="http://schemas.microsoft.com/office/drawing/2014/main" id="{00000000-0008-0000-0100-00003F000000}"/>
              </a:ext>
            </a:extLst>
          </xdr:cNvPr>
          <xdr:cNvSpPr txBox="1"/>
        </xdr:nvSpPr>
        <xdr:spPr>
          <a:xfrm>
            <a:off x="9435378" y="39924725"/>
            <a:ext cx="972727" cy="48874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100"/>
              <a:t>1965,4 МВА</a:t>
            </a:r>
          </a:p>
          <a:p>
            <a:r>
              <a:rPr lang="ru-RU" sz="1100"/>
              <a:t>        57 шт</a:t>
            </a:r>
          </a:p>
        </xdr:txBody>
      </xdr:sp>
    </xdr:grpSp>
    <xdr:clientData/>
  </xdr:twoCellAnchor>
  <xdr:twoCellAnchor>
    <xdr:from>
      <xdr:col>6</xdr:col>
      <xdr:colOff>509646</xdr:colOff>
      <xdr:row>244</xdr:row>
      <xdr:rowOff>48689</xdr:rowOff>
    </xdr:from>
    <xdr:to>
      <xdr:col>13</xdr:col>
      <xdr:colOff>782972</xdr:colOff>
      <xdr:row>262</xdr:row>
      <xdr:rowOff>99214</xdr:rowOff>
    </xdr:to>
    <xdr:grpSp>
      <xdr:nvGrpSpPr>
        <xdr:cNvPr id="16" name="Групп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pSpPr/>
      </xdr:nvGrpSpPr>
      <xdr:grpSpPr>
        <a:xfrm>
          <a:off x="6818558" y="40815689"/>
          <a:ext cx="4520355" cy="2874407"/>
          <a:chOff x="6013880" y="41772242"/>
          <a:chExt cx="4541337" cy="2968823"/>
        </a:xfrm>
      </xdr:grpSpPr>
      <xdr:graphicFrame macro="">
        <xdr:nvGraphicFramePr>
          <xdr:cNvPr id="2" name="Диаграмма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GraphicFramePr/>
        </xdr:nvGraphicFramePr>
        <xdr:xfrm>
          <a:off x="6013880" y="41772242"/>
          <a:ext cx="4541337" cy="296882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5"/>
          </a:graphicData>
        </a:graphic>
      </xdr:graphicFrame>
      <xdr:cxnSp macro="">
        <xdr:nvCxnSpPr>
          <xdr:cNvPr id="4" name="Прямая соединительная линия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6639128" y="42311266"/>
            <a:ext cx="462063" cy="405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>
            <a:off x="7096786" y="42309327"/>
            <a:ext cx="276675" cy="249711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Прямая соединительная линия 10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CxnSpPr/>
        </xdr:nvCxnSpPr>
        <xdr:spPr>
          <a:xfrm flipV="1">
            <a:off x="9188585" y="42315319"/>
            <a:ext cx="243192" cy="20671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Прямая соединительная линия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CxnSpPr/>
        </xdr:nvCxnSpPr>
        <xdr:spPr>
          <a:xfrm>
            <a:off x="9427723" y="42315319"/>
            <a:ext cx="441798" cy="4053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873015</xdr:colOff>
      <xdr:row>268</xdr:row>
      <xdr:rowOff>161760</xdr:rowOff>
    </xdr:from>
    <xdr:to>
      <xdr:col>11</xdr:col>
      <xdr:colOff>123168</xdr:colOff>
      <xdr:row>285</xdr:row>
      <xdr:rowOff>152235</xdr:rowOff>
    </xdr:to>
    <xdr:grpSp>
      <xdr:nvGrpSpPr>
        <xdr:cNvPr id="9" name="Групп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4100309" y="44693936"/>
          <a:ext cx="5368565" cy="2657475"/>
          <a:chOff x="4118084" y="46262760"/>
          <a:chExt cx="4577584" cy="2782285"/>
        </a:xfrm>
      </xdr:grpSpPr>
      <xdr:graphicFrame macro="">
        <xdr:nvGraphicFramePr>
          <xdr:cNvPr id="5" name="Диаграмма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GraphicFramePr/>
        </xdr:nvGraphicFramePr>
        <xdr:xfrm>
          <a:off x="4118084" y="46262760"/>
          <a:ext cx="4577584" cy="278228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cxnSp macro="">
        <xdr:nvCxnSpPr>
          <xdr:cNvPr id="8" name="Прямая соединительная линия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CxnSpPr/>
        </xdr:nvCxnSpPr>
        <xdr:spPr>
          <a:xfrm flipV="1">
            <a:off x="6987409" y="46736547"/>
            <a:ext cx="190500" cy="185574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Прямая соединительная линия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 flipV="1">
            <a:off x="7161705" y="46747001"/>
            <a:ext cx="453808" cy="14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14741</xdr:colOff>
      <xdr:row>291</xdr:row>
      <xdr:rowOff>163694</xdr:rowOff>
    </xdr:from>
    <xdr:to>
      <xdr:col>11</xdr:col>
      <xdr:colOff>144839</xdr:colOff>
      <xdr:row>308</xdr:row>
      <xdr:rowOff>140719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6569</xdr:colOff>
      <xdr:row>316</xdr:row>
      <xdr:rowOff>4598</xdr:rowOff>
    </xdr:from>
    <xdr:to>
      <xdr:col>11</xdr:col>
      <xdr:colOff>124810</xdr:colOff>
      <xdr:row>332</xdr:row>
      <xdr:rowOff>120212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709448</xdr:colOff>
      <xdr:row>340</xdr:row>
      <xdr:rowOff>4598</xdr:rowOff>
    </xdr:from>
    <xdr:to>
      <xdr:col>10</xdr:col>
      <xdr:colOff>564931</xdr:colOff>
      <xdr:row>356</xdr:row>
      <xdr:rowOff>120212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</xdr:col>
      <xdr:colOff>643758</xdr:colOff>
      <xdr:row>369</xdr:row>
      <xdr:rowOff>30874</xdr:rowOff>
    </xdr:from>
    <xdr:to>
      <xdr:col>10</xdr:col>
      <xdr:colOff>499241</xdr:colOff>
      <xdr:row>385</xdr:row>
      <xdr:rowOff>146488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183931</xdr:colOff>
      <xdr:row>417</xdr:row>
      <xdr:rowOff>155683</xdr:rowOff>
    </xdr:from>
    <xdr:to>
      <xdr:col>11</xdr:col>
      <xdr:colOff>302173</xdr:colOff>
      <xdr:row>433</xdr:row>
      <xdr:rowOff>113642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</xdr:col>
      <xdr:colOff>6568</xdr:colOff>
      <xdr:row>435</xdr:row>
      <xdr:rowOff>162253</xdr:rowOff>
    </xdr:from>
    <xdr:to>
      <xdr:col>11</xdr:col>
      <xdr:colOff>124810</xdr:colOff>
      <xdr:row>448</xdr:row>
      <xdr:rowOff>146488</xdr:rowOff>
    </xdr:to>
    <xdr:graphicFrame macro="">
      <xdr:nvGraphicFramePr>
        <xdr:cNvPr id="17" name="Диаграмма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382578</xdr:colOff>
      <xdr:row>490</xdr:row>
      <xdr:rowOff>42566</xdr:rowOff>
    </xdr:from>
    <xdr:to>
      <xdr:col>5</xdr:col>
      <xdr:colOff>977349</xdr:colOff>
      <xdr:row>515</xdr:row>
      <xdr:rowOff>41413</xdr:rowOff>
    </xdr:to>
    <xdr:graphicFrame macro="">
      <xdr:nvGraphicFramePr>
        <xdr:cNvPr id="49" name="Диаграмма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265043</xdr:colOff>
      <xdr:row>490</xdr:row>
      <xdr:rowOff>8281</xdr:rowOff>
    </xdr:from>
    <xdr:to>
      <xdr:col>15</xdr:col>
      <xdr:colOff>496956</xdr:colOff>
      <xdr:row>515</xdr:row>
      <xdr:rowOff>33130</xdr:rowOff>
    </xdr:to>
    <xdr:graphicFrame macro="">
      <xdr:nvGraphicFramePr>
        <xdr:cNvPr id="55" name="Диаграмма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1109869</xdr:colOff>
      <xdr:row>523</xdr:row>
      <xdr:rowOff>7454</xdr:rowOff>
    </xdr:from>
    <xdr:to>
      <xdr:col>13</xdr:col>
      <xdr:colOff>231913</xdr:colOff>
      <xdr:row>539</xdr:row>
      <xdr:rowOff>100219</xdr:rowOff>
    </xdr:to>
    <xdr:graphicFrame macro="">
      <xdr:nvGraphicFramePr>
        <xdr:cNvPr id="56" name="Диаграмма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339 МВт</a:t>
          </a:r>
          <a:endParaRPr lang="ru-RU" sz="11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83 МВт</a:t>
          </a:r>
          <a:endParaRPr lang="ru-RU" sz="11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38 МВт</a:t>
          </a:r>
          <a:endParaRPr lang="ru-RU" sz="1100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84 МВт</a:t>
          </a:r>
          <a:endParaRPr lang="ru-RU" sz="1100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177 МВт</a:t>
          </a:r>
          <a:endParaRPr lang="ru-RU" sz="110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0.64718</cdr:x>
      <cdr:y>0.06586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104900" y="80964"/>
          <a:ext cx="18478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Р</a:t>
          </a:r>
          <a:r>
            <a:rPr lang="ru-RU" sz="1100" baseline="0"/>
            <a:t> всего 21 МВт</a:t>
          </a:r>
          <a:endParaRPr lang="ru-RU" sz="1100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0.60182</cdr:x>
      <cdr:y>0.09957</cdr:y>
    </cdr:from>
    <cdr:to>
      <cdr:x>0.71273</cdr:x>
      <cdr:y>0.1746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277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0.10364</cdr:x>
      <cdr:y>0.09957</cdr:y>
    </cdr:from>
    <cdr:to>
      <cdr:x>0.21455</cdr:x>
      <cdr:y>0.1746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292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0.62909</cdr:x>
      <cdr:y>0.10823</cdr:y>
    </cdr:from>
    <cdr:to>
      <cdr:x>0.74</cdr:x>
      <cdr:y>0.18326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56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0.11977</cdr:y>
    </cdr:from>
    <cdr:to>
      <cdr:x>0.19455</cdr:x>
      <cdr:y>0.19481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8150" y="3952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0.64545</cdr:x>
      <cdr:y>0.12843</cdr:y>
    </cdr:from>
    <cdr:to>
      <cdr:x>0.75636</cdr:x>
      <cdr:y>0.20346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381375" y="42386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0.10823</cdr:y>
    </cdr:from>
    <cdr:to>
      <cdr:x>0.19455</cdr:x>
      <cdr:y>0.18326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381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0.68182</cdr:x>
      <cdr:y>0.07937</cdr:y>
    </cdr:from>
    <cdr:to>
      <cdr:x>0.91455</cdr:x>
      <cdr:y>0.16883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71875" y="261939"/>
          <a:ext cx="12192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ВЛ-220кВ 23,8%</a:t>
          </a:r>
        </a:p>
      </cdr:txBody>
    </cdr:sp>
  </cdr:relSizeAnchor>
  <cdr:relSizeAnchor xmlns:cdr="http://schemas.openxmlformats.org/drawingml/2006/chartDrawing">
    <cdr:from>
      <cdr:x>0.60545</cdr:x>
      <cdr:y>0.87879</cdr:y>
    </cdr:from>
    <cdr:to>
      <cdr:x>0.83455</cdr:x>
      <cdr:y>0.97403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171825" y="2900364"/>
          <a:ext cx="12001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ВЛ-110кВ 48,3%</a:t>
          </a:r>
        </a:p>
      </cdr:txBody>
    </cdr:sp>
  </cdr:relSizeAnchor>
  <cdr:relSizeAnchor xmlns:cdr="http://schemas.openxmlformats.org/drawingml/2006/chartDrawing">
    <cdr:from>
      <cdr:x>0.1</cdr:x>
      <cdr:y>0.09091</cdr:y>
    </cdr:from>
    <cdr:to>
      <cdr:x>0.31636</cdr:x>
      <cdr:y>0.18615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23875" y="300039"/>
          <a:ext cx="113347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ВЛ-35кВ 27,8%</a:t>
          </a:r>
        </a:p>
      </cdr:txBody>
    </cdr:sp>
  </cdr:relSizeAnchor>
  <cdr:relSizeAnchor xmlns:cdr="http://schemas.openxmlformats.org/drawingml/2006/chartDrawing">
    <cdr:from>
      <cdr:x>0.28468</cdr:x>
      <cdr:y>0.15687</cdr:y>
    </cdr:from>
    <cdr:to>
      <cdr:x>0.32438</cdr:x>
      <cdr:y>0.22199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A5DB23A5-48C0-4CC1-AAB0-C15665F8DE10}"/>
            </a:ext>
          </a:extLst>
        </cdr:cNvPr>
        <cdr:cNvCxnSpPr/>
      </cdr:nvCxnSpPr>
      <cdr:spPr>
        <a:xfrm xmlns:a="http://schemas.openxmlformats.org/drawingml/2006/main" flipH="1" flipV="1">
          <a:off x="1491762" y="515451"/>
          <a:ext cx="208085" cy="21394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0.11818</cdr:x>
      <cdr:y>0.15687</cdr:y>
    </cdr:from>
    <cdr:to>
      <cdr:x>0.28635</cdr:x>
      <cdr:y>0.15729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27DB031E-A2D4-47CE-88B5-9DA0E00BA1FF}"/>
            </a:ext>
          </a:extLst>
        </cdr:cNvPr>
        <cdr:cNvCxnSpPr/>
      </cdr:nvCxnSpPr>
      <cdr:spPr>
        <a:xfrm xmlns:a="http://schemas.openxmlformats.org/drawingml/2006/main" flipH="1">
          <a:off x="619300" y="515451"/>
          <a:ext cx="881254" cy="13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0.6054</cdr:x>
      <cdr:y>0.85156</cdr:y>
    </cdr:from>
    <cdr:to>
      <cdr:x>0.61994</cdr:x>
      <cdr:y>0.9497</cdr:y>
    </cdr:to>
    <cdr:cxnSp macro="">
      <cdr:nvCxnSpPr>
        <cdr:cNvPr id="19" name="Прямая соединительная линия 18">
          <a:extLst xmlns:a="http://schemas.openxmlformats.org/drawingml/2006/main">
            <a:ext uri="{FF2B5EF4-FFF2-40B4-BE49-F238E27FC236}">
              <a16:creationId xmlns:a16="http://schemas.microsoft.com/office/drawing/2014/main" id="{8CBF499F-000E-43F6-AF72-D43EA0C9926F}"/>
            </a:ext>
          </a:extLst>
        </cdr:cNvPr>
        <cdr:cNvCxnSpPr/>
      </cdr:nvCxnSpPr>
      <cdr:spPr>
        <a:xfrm xmlns:a="http://schemas.openxmlformats.org/drawingml/2006/main">
          <a:off x="3173186" y="2833689"/>
          <a:ext cx="76200" cy="32657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0.61969</cdr:x>
      <cdr:y>0.9448</cdr:y>
    </cdr:from>
    <cdr:to>
      <cdr:x>0.79335</cdr:x>
      <cdr:y>0.94715</cdr:y>
    </cdr:to>
    <cdr:cxnSp macro="">
      <cdr:nvCxnSpPr>
        <cdr:cNvPr id="22" name="Прямая соединительная линия 21">
          <a:extLst xmlns:a="http://schemas.openxmlformats.org/drawingml/2006/main">
            <a:ext uri="{FF2B5EF4-FFF2-40B4-BE49-F238E27FC236}">
              <a16:creationId xmlns:a16="http://schemas.microsoft.com/office/drawing/2014/main" id="{198702C4-3052-46F5-86F1-63CA4C6AF751}"/>
            </a:ext>
          </a:extLst>
        </cdr:cNvPr>
        <cdr:cNvCxnSpPr/>
      </cdr:nvCxnSpPr>
      <cdr:spPr>
        <a:xfrm xmlns:a="http://schemas.openxmlformats.org/drawingml/2006/main" flipV="1">
          <a:off x="3247292" y="3104375"/>
          <a:ext cx="910055" cy="773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0.60182</cdr:x>
      <cdr:y>0.09957</cdr:y>
    </cdr:from>
    <cdr:to>
      <cdr:x>0.71273</cdr:x>
      <cdr:y>0.1746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5277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0.10364</cdr:x>
      <cdr:y>0.09957</cdr:y>
    </cdr:from>
    <cdr:to>
      <cdr:x>0.21455</cdr:x>
      <cdr:y>0.1746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4292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0.62909</cdr:x>
      <cdr:y>0.10823</cdr:y>
    </cdr:from>
    <cdr:to>
      <cdr:x>0.74</cdr:x>
      <cdr:y>0.18326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2956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0.11977</cdr:y>
    </cdr:from>
    <cdr:to>
      <cdr:x>0.19455</cdr:x>
      <cdr:y>0.19481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8150" y="3952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0.64545</cdr:x>
      <cdr:y>0.12843</cdr:y>
    </cdr:from>
    <cdr:to>
      <cdr:x>0.75636</cdr:x>
      <cdr:y>0.20346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381375" y="42386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0.10823</cdr:y>
    </cdr:from>
    <cdr:to>
      <cdr:x>0.19455</cdr:x>
      <cdr:y>0.18326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381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0.60182</cdr:x>
      <cdr:y>0.09957</cdr:y>
    </cdr:from>
    <cdr:to>
      <cdr:x>0.71273</cdr:x>
      <cdr:y>0.1746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15277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0.10364</cdr:x>
      <cdr:y>0.09957</cdr:y>
    </cdr:from>
    <cdr:to>
      <cdr:x>0.21455</cdr:x>
      <cdr:y>0.1746</cdr:y>
    </cdr:to>
    <cdr:sp macro="" textlink="">
      <cdr:nvSpPr>
        <cdr:cNvPr id="12" name="TextBox 2"/>
        <cdr:cNvSpPr txBox="1"/>
      </cdr:nvSpPr>
      <cdr:spPr>
        <a:xfrm xmlns:a="http://schemas.openxmlformats.org/drawingml/2006/main">
          <a:off x="54292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0.62909</cdr:x>
      <cdr:y>0.10823</cdr:y>
    </cdr:from>
    <cdr:to>
      <cdr:x>0.74</cdr:x>
      <cdr:y>0.18326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32956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0.11977</cdr:y>
    </cdr:from>
    <cdr:to>
      <cdr:x>0.19455</cdr:x>
      <cdr:y>0.19481</cdr:y>
    </cdr:to>
    <cdr:sp macro="" textlink="">
      <cdr:nvSpPr>
        <cdr:cNvPr id="16" name="TextBox 4"/>
        <cdr:cNvSpPr txBox="1"/>
      </cdr:nvSpPr>
      <cdr:spPr>
        <a:xfrm xmlns:a="http://schemas.openxmlformats.org/drawingml/2006/main">
          <a:off x="438150" y="3952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0.64545</cdr:x>
      <cdr:y>0.12843</cdr:y>
    </cdr:from>
    <cdr:to>
      <cdr:x>0.75636</cdr:x>
      <cdr:y>0.20346</cdr:y>
    </cdr:to>
    <cdr:sp macro="" textlink="">
      <cdr:nvSpPr>
        <cdr:cNvPr id="17" name="TextBox 5"/>
        <cdr:cNvSpPr txBox="1"/>
      </cdr:nvSpPr>
      <cdr:spPr>
        <a:xfrm xmlns:a="http://schemas.openxmlformats.org/drawingml/2006/main">
          <a:off x="3381375" y="42386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0.10823</cdr:y>
    </cdr:from>
    <cdr:to>
      <cdr:x>0.19455</cdr:x>
      <cdr:y>0.18326</cdr:y>
    </cdr:to>
    <cdr:sp macro="" textlink="">
      <cdr:nvSpPr>
        <cdr:cNvPr id="18" name="TextBox 6"/>
        <cdr:cNvSpPr txBox="1"/>
      </cdr:nvSpPr>
      <cdr:spPr>
        <a:xfrm xmlns:a="http://schemas.openxmlformats.org/drawingml/2006/main">
          <a:off x="4381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0.74567</cdr:x>
      <cdr:y>0.83217</cdr:y>
    </cdr:from>
    <cdr:to>
      <cdr:x>0.97477</cdr:x>
      <cdr:y>0.92741</cdr:y>
    </cdr:to>
    <cdr:sp macro="" textlink="">
      <cdr:nvSpPr>
        <cdr:cNvPr id="21" name="TextBox 8"/>
        <cdr:cNvSpPr txBox="1"/>
      </cdr:nvSpPr>
      <cdr:spPr>
        <a:xfrm xmlns:a="http://schemas.openxmlformats.org/drawingml/2006/main">
          <a:off x="3715349" y="2726458"/>
          <a:ext cx="1141500" cy="312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1003 МВА</a:t>
          </a:r>
        </a:p>
      </cdr:txBody>
    </cdr:sp>
  </cdr:relSizeAnchor>
  <cdr:relSizeAnchor xmlns:cdr="http://schemas.openxmlformats.org/drawingml/2006/chartDrawing">
    <cdr:from>
      <cdr:x>0.07874</cdr:x>
      <cdr:y>0.09213</cdr:y>
    </cdr:from>
    <cdr:to>
      <cdr:x>0.322</cdr:x>
      <cdr:y>0.18737</cdr:y>
    </cdr:to>
    <cdr:sp macro="" textlink="">
      <cdr:nvSpPr>
        <cdr:cNvPr id="23" name="TextBox 10"/>
        <cdr:cNvSpPr txBox="1"/>
      </cdr:nvSpPr>
      <cdr:spPr>
        <a:xfrm xmlns:a="http://schemas.openxmlformats.org/drawingml/2006/main">
          <a:off x="391324" y="302549"/>
          <a:ext cx="1208982" cy="3127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ПС-35кВ - 45,6%</a:t>
          </a:r>
        </a:p>
      </cdr:txBody>
    </cdr:sp>
  </cdr:relSizeAnchor>
  <cdr:relSizeAnchor xmlns:cdr="http://schemas.openxmlformats.org/drawingml/2006/chartDrawing">
    <cdr:from>
      <cdr:x>0.60182</cdr:x>
      <cdr:y>0.09957</cdr:y>
    </cdr:from>
    <cdr:to>
      <cdr:x>0.71273</cdr:x>
      <cdr:y>0.1746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315277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0.10364</cdr:x>
      <cdr:y>0.09957</cdr:y>
    </cdr:from>
    <cdr:to>
      <cdr:x>0.21455</cdr:x>
      <cdr:y>0.1746</cdr:y>
    </cdr:to>
    <cdr:sp macro="" textlink="">
      <cdr:nvSpPr>
        <cdr:cNvPr id="29" name="TextBox 2"/>
        <cdr:cNvSpPr txBox="1"/>
      </cdr:nvSpPr>
      <cdr:spPr>
        <a:xfrm xmlns:a="http://schemas.openxmlformats.org/drawingml/2006/main">
          <a:off x="542925" y="32861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0.62909</cdr:x>
      <cdr:y>0.10823</cdr:y>
    </cdr:from>
    <cdr:to>
      <cdr:x>0.74</cdr:x>
      <cdr:y>0.18326</cdr:y>
    </cdr:to>
    <cdr:sp macro="" textlink="">
      <cdr:nvSpPr>
        <cdr:cNvPr id="30" name="TextBox 3"/>
        <cdr:cNvSpPr txBox="1"/>
      </cdr:nvSpPr>
      <cdr:spPr>
        <a:xfrm xmlns:a="http://schemas.openxmlformats.org/drawingml/2006/main">
          <a:off x="3295650" y="3571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0.11977</cdr:y>
    </cdr:from>
    <cdr:to>
      <cdr:x>0.19455</cdr:x>
      <cdr:y>0.19481</cdr:y>
    </cdr:to>
    <cdr:sp macro="" textlink="">
      <cdr:nvSpPr>
        <cdr:cNvPr id="31" name="TextBox 4"/>
        <cdr:cNvSpPr txBox="1"/>
      </cdr:nvSpPr>
      <cdr:spPr>
        <a:xfrm xmlns:a="http://schemas.openxmlformats.org/drawingml/2006/main">
          <a:off x="438150" y="395289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0.64545</cdr:x>
      <cdr:y>0.12843</cdr:y>
    </cdr:from>
    <cdr:to>
      <cdr:x>0.75636</cdr:x>
      <cdr:y>0.20346</cdr:y>
    </cdr:to>
    <cdr:sp macro="" textlink="">
      <cdr:nvSpPr>
        <cdr:cNvPr id="32" name="TextBox 5"/>
        <cdr:cNvSpPr txBox="1"/>
      </cdr:nvSpPr>
      <cdr:spPr>
        <a:xfrm xmlns:a="http://schemas.openxmlformats.org/drawingml/2006/main">
          <a:off x="3381375" y="423864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0.08364</cdr:x>
      <cdr:y>0.10823</cdr:y>
    </cdr:from>
    <cdr:to>
      <cdr:x>0.3068</cdr:x>
      <cdr:y>0.18326</cdr:y>
    </cdr:to>
    <cdr:sp macro="" textlink="">
      <cdr:nvSpPr>
        <cdr:cNvPr id="33" name="TextBox 6"/>
        <cdr:cNvSpPr txBox="1"/>
      </cdr:nvSpPr>
      <cdr:spPr>
        <a:xfrm xmlns:a="http://schemas.openxmlformats.org/drawingml/2006/main">
          <a:off x="417731" y="363053"/>
          <a:ext cx="1114551" cy="2516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0.61832</cdr:x>
      <cdr:y>0.0138</cdr:y>
    </cdr:from>
    <cdr:to>
      <cdr:x>0.85105</cdr:x>
      <cdr:y>0.09177</cdr:y>
    </cdr:to>
    <cdr:sp macro="" textlink="">
      <cdr:nvSpPr>
        <cdr:cNvPr id="34" name="TextBox 7"/>
        <cdr:cNvSpPr txBox="1"/>
      </cdr:nvSpPr>
      <cdr:spPr>
        <a:xfrm xmlns:a="http://schemas.openxmlformats.org/drawingml/2006/main">
          <a:off x="3080805" y="45224"/>
          <a:ext cx="1159586" cy="2554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ПС-220кВ - 3,5%</a:t>
          </a:r>
        </a:p>
      </cdr:txBody>
    </cdr:sp>
  </cdr:relSizeAnchor>
  <cdr:relSizeAnchor xmlns:cdr="http://schemas.openxmlformats.org/drawingml/2006/chartDrawing">
    <cdr:from>
      <cdr:x>0.71913</cdr:x>
      <cdr:y>0.78108</cdr:y>
    </cdr:from>
    <cdr:to>
      <cdr:x>0.9764</cdr:x>
      <cdr:y>0.87632</cdr:y>
    </cdr:to>
    <cdr:sp macro="" textlink="">
      <cdr:nvSpPr>
        <cdr:cNvPr id="35" name="TextBox 8"/>
        <cdr:cNvSpPr txBox="1"/>
      </cdr:nvSpPr>
      <cdr:spPr>
        <a:xfrm xmlns:a="http://schemas.openxmlformats.org/drawingml/2006/main">
          <a:off x="3583110" y="2559079"/>
          <a:ext cx="1281827" cy="312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ПС -110кВ -  50,8%</a:t>
          </a:r>
        </a:p>
      </cdr:txBody>
    </cdr:sp>
  </cdr:relSizeAnchor>
  <cdr:relSizeAnchor xmlns:cdr="http://schemas.openxmlformats.org/drawingml/2006/chartDrawing">
    <cdr:from>
      <cdr:x>0.26728</cdr:x>
      <cdr:y>0.15803</cdr:y>
    </cdr:from>
    <cdr:to>
      <cdr:x>0.30966</cdr:x>
      <cdr:y>0.22762</cdr:y>
    </cdr:to>
    <cdr:cxnSp macro="">
      <cdr:nvCxnSpPr>
        <cdr:cNvPr id="37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A7F2E122-F89D-4BBF-A6DC-CD2EBFADC740}"/>
            </a:ext>
          </a:extLst>
        </cdr:cNvPr>
        <cdr:cNvCxnSpPr/>
      </cdr:nvCxnSpPr>
      <cdr:spPr>
        <a:xfrm xmlns:a="http://schemas.openxmlformats.org/drawingml/2006/main" flipH="1" flipV="1">
          <a:off x="1330921" y="525590"/>
          <a:ext cx="211061" cy="23144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0.09937</cdr:x>
      <cdr:y>0.15809</cdr:y>
    </cdr:from>
    <cdr:to>
      <cdr:x>0.26753</cdr:x>
      <cdr:y>0.15851</cdr:y>
    </cdr:to>
    <cdr:cxnSp macro="">
      <cdr:nvCxnSpPr>
        <cdr:cNvPr id="38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7D685B27-9804-4C78-83E8-C33136361852}"/>
            </a:ext>
          </a:extLst>
        </cdr:cNvPr>
        <cdr:cNvCxnSpPr/>
      </cdr:nvCxnSpPr>
      <cdr:spPr>
        <a:xfrm xmlns:a="http://schemas.openxmlformats.org/drawingml/2006/main" flipH="1">
          <a:off x="493836" y="519160"/>
          <a:ext cx="835791" cy="13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0.69367</cdr:x>
      <cdr:y>0.76131</cdr:y>
    </cdr:from>
    <cdr:to>
      <cdr:x>0.73288</cdr:x>
      <cdr:y>0.84509</cdr:y>
    </cdr:to>
    <cdr:cxnSp macro="">
      <cdr:nvCxnSpPr>
        <cdr:cNvPr id="39" name="Прямая соединительная линия 18">
          <a:extLst xmlns:a="http://schemas.openxmlformats.org/drawingml/2006/main">
            <a:ext uri="{FF2B5EF4-FFF2-40B4-BE49-F238E27FC236}">
              <a16:creationId xmlns:a16="http://schemas.microsoft.com/office/drawing/2014/main" id="{5AF1FC3E-B47B-41BE-9089-A8E002AD060F}"/>
            </a:ext>
          </a:extLst>
        </cdr:cNvPr>
        <cdr:cNvCxnSpPr/>
      </cdr:nvCxnSpPr>
      <cdr:spPr>
        <a:xfrm xmlns:a="http://schemas.openxmlformats.org/drawingml/2006/main">
          <a:off x="3456251" y="2494282"/>
          <a:ext cx="195347" cy="2745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0.73245</cdr:x>
      <cdr:y>0.84432</cdr:y>
    </cdr:from>
    <cdr:to>
      <cdr:x>0.96188</cdr:x>
      <cdr:y>0.84607</cdr:y>
    </cdr:to>
    <cdr:cxnSp macro="">
      <cdr:nvCxnSpPr>
        <cdr:cNvPr id="40" name="Прямая соединительная линия 21">
          <a:extLst xmlns:a="http://schemas.openxmlformats.org/drawingml/2006/main">
            <a:ext uri="{FF2B5EF4-FFF2-40B4-BE49-F238E27FC236}">
              <a16:creationId xmlns:a16="http://schemas.microsoft.com/office/drawing/2014/main" id="{0634E60F-BF92-47CA-9DCF-484AEA701ECE}"/>
            </a:ext>
          </a:extLst>
        </cdr:cNvPr>
        <cdr:cNvCxnSpPr/>
      </cdr:nvCxnSpPr>
      <cdr:spPr>
        <a:xfrm xmlns:a="http://schemas.openxmlformats.org/drawingml/2006/main">
          <a:off x="3649468" y="2766251"/>
          <a:ext cx="1143140" cy="57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0.10053</cdr:x>
      <cdr:y>0.14937</cdr:y>
    </cdr:from>
    <cdr:to>
      <cdr:x>0.27964</cdr:x>
      <cdr:y>0.21357</cdr:y>
    </cdr:to>
    <cdr:sp macro="" textlink="">
      <cdr:nvSpPr>
        <cdr:cNvPr id="41" name="TextBox 40"/>
        <cdr:cNvSpPr txBox="1"/>
      </cdr:nvSpPr>
      <cdr:spPr>
        <a:xfrm xmlns:a="http://schemas.openxmlformats.org/drawingml/2006/main">
          <a:off x="499642" y="490520"/>
          <a:ext cx="890135" cy="2108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212,4 МВА</a:t>
          </a:r>
        </a:p>
      </cdr:txBody>
    </cdr:sp>
  </cdr:relSizeAnchor>
  <cdr:relSizeAnchor xmlns:cdr="http://schemas.openxmlformats.org/drawingml/2006/chartDrawing">
    <cdr:from>
      <cdr:x>0.64941</cdr:x>
      <cdr:y>0.07185</cdr:y>
    </cdr:from>
    <cdr:to>
      <cdr:x>0.82852</cdr:x>
      <cdr:y>0.13605</cdr:y>
    </cdr:to>
    <cdr:sp macro="" textlink="">
      <cdr:nvSpPr>
        <cdr:cNvPr id="42" name="TextBox 41"/>
        <cdr:cNvSpPr txBox="1"/>
      </cdr:nvSpPr>
      <cdr:spPr>
        <a:xfrm xmlns:a="http://schemas.openxmlformats.org/drawingml/2006/main">
          <a:off x="3235721" y="235415"/>
          <a:ext cx="892396" cy="2103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750 МВА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0.43478</cdr:x>
      <cdr:y>0.45643</cdr:y>
    </cdr:from>
    <cdr:to>
      <cdr:x>0.59058</cdr:x>
      <cdr:y>0.57116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87826" y="1384025"/>
          <a:ext cx="712304" cy="3478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235 шт</a:t>
          </a:r>
        </a:p>
      </cdr:txBody>
    </cdr:sp>
  </cdr:relSizeAnchor>
  <cdr:relSizeAnchor xmlns:cdr="http://schemas.openxmlformats.org/drawingml/2006/chartDrawing">
    <cdr:from>
      <cdr:x>0.67497</cdr:x>
      <cdr:y>0.78091</cdr:y>
    </cdr:from>
    <cdr:to>
      <cdr:x>0.7187</cdr:x>
      <cdr:y>0.84917</cdr:y>
    </cdr:to>
    <cdr:cxnSp macro="">
      <cdr:nvCxnSpPr>
        <cdr:cNvPr id="4" name="Прямая соединительная линия 3">
          <a:extLst xmlns:a="http://schemas.openxmlformats.org/drawingml/2006/main">
            <a:ext uri="{FF2B5EF4-FFF2-40B4-BE49-F238E27FC236}">
              <a16:creationId xmlns:a16="http://schemas.microsoft.com/office/drawing/2014/main" id="{C4F94EC6-F72C-41AC-8C68-828EB0EE7C21}"/>
            </a:ext>
          </a:extLst>
        </cdr:cNvPr>
        <cdr:cNvCxnSpPr/>
      </cdr:nvCxnSpPr>
      <cdr:spPr>
        <a:xfrm xmlns:a="http://schemas.openxmlformats.org/drawingml/2006/main">
          <a:off x="3065270" y="2318375"/>
          <a:ext cx="198606" cy="2026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0.7187</cdr:x>
      <cdr:y>0.85053</cdr:y>
    </cdr:from>
    <cdr:to>
      <cdr:x>0.8624</cdr:x>
      <cdr:y>0.85053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id="{9F64FCCF-C1FA-4067-B7D2-476BC9DC3F65}"/>
            </a:ext>
          </a:extLst>
        </cdr:cNvPr>
        <cdr:cNvCxnSpPr/>
      </cdr:nvCxnSpPr>
      <cdr:spPr>
        <a:xfrm xmlns:a="http://schemas.openxmlformats.org/drawingml/2006/main">
          <a:off x="3263876" y="2525087"/>
          <a:ext cx="652564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0.72317</cdr:x>
      <cdr:y>0.11466</cdr:y>
    </cdr:from>
    <cdr:to>
      <cdr:x>0.87222</cdr:x>
      <cdr:y>0.19931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284141" y="340417"/>
          <a:ext cx="676883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5-10 лет</a:t>
          </a:r>
        </a:p>
      </cdr:txBody>
    </cdr:sp>
  </cdr:relSizeAnchor>
  <cdr:relSizeAnchor xmlns:cdr="http://schemas.openxmlformats.org/drawingml/2006/chartDrawing">
    <cdr:from>
      <cdr:x>0.72852</cdr:x>
      <cdr:y>0.172</cdr:y>
    </cdr:from>
    <cdr:to>
      <cdr:x>0.87757</cdr:x>
      <cdr:y>0.25665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308460" y="510651"/>
          <a:ext cx="676883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100"/>
            <a:t>22%</a:t>
          </a:r>
        </a:p>
      </cdr:txBody>
    </cdr:sp>
  </cdr:relSizeAnchor>
  <cdr:relSizeAnchor xmlns:cdr="http://schemas.openxmlformats.org/drawingml/2006/chartDrawing">
    <cdr:from>
      <cdr:x>0.70799</cdr:x>
      <cdr:y>0.77408</cdr:y>
    </cdr:from>
    <cdr:to>
      <cdr:x>0.88739</cdr:x>
      <cdr:y>0.85873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215237" y="2298109"/>
          <a:ext cx="814692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15-24 лет</a:t>
          </a:r>
        </a:p>
      </cdr:txBody>
    </cdr:sp>
  </cdr:relSizeAnchor>
  <cdr:relSizeAnchor xmlns:cdr="http://schemas.openxmlformats.org/drawingml/2006/chartDrawing">
    <cdr:from>
      <cdr:x>0.71781</cdr:x>
      <cdr:y>0.83142</cdr:y>
    </cdr:from>
    <cdr:to>
      <cdr:x>0.86686</cdr:x>
      <cdr:y>0.91607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259821" y="2468342"/>
          <a:ext cx="676883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100"/>
            <a:t>42%</a:t>
          </a:r>
        </a:p>
      </cdr:txBody>
    </cdr:sp>
  </cdr:relSizeAnchor>
  <cdr:relSizeAnchor xmlns:cdr="http://schemas.openxmlformats.org/drawingml/2006/chartDrawing">
    <cdr:from>
      <cdr:x>0.11537</cdr:x>
      <cdr:y>0.1133</cdr:y>
    </cdr:from>
    <cdr:to>
      <cdr:x>0.29476</cdr:x>
      <cdr:y>0.19794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23918" y="336365"/>
          <a:ext cx="814692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25-35 лет</a:t>
          </a:r>
        </a:p>
      </cdr:txBody>
    </cdr:sp>
  </cdr:relSizeAnchor>
  <cdr:relSizeAnchor xmlns:cdr="http://schemas.openxmlformats.org/drawingml/2006/chartDrawing">
    <cdr:from>
      <cdr:x>0.11715</cdr:x>
      <cdr:y>0.16518</cdr:y>
    </cdr:from>
    <cdr:to>
      <cdr:x>0.2662</cdr:x>
      <cdr:y>0.24982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532023" y="490384"/>
          <a:ext cx="676883" cy="2512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100"/>
            <a:t>36%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0.23001</cdr:x>
      <cdr:y>0.10563</cdr:y>
    </cdr:from>
    <cdr:to>
      <cdr:x>0.26526</cdr:x>
      <cdr:y>0.16247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F4985F06-74EA-4145-A553-1258FA589EBE}"/>
            </a:ext>
          </a:extLst>
        </cdr:cNvPr>
        <cdr:cNvCxnSpPr/>
      </cdr:nvCxnSpPr>
      <cdr:spPr>
        <a:xfrm xmlns:a="http://schemas.openxmlformats.org/drawingml/2006/main" flipH="1" flipV="1">
          <a:off x="1050142" y="291010"/>
          <a:ext cx="160975" cy="15660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0.16965</cdr:x>
      <cdr:y>0.10613</cdr:y>
    </cdr:from>
    <cdr:to>
      <cdr:x>0.22972</cdr:x>
      <cdr:y>0.10613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9E317794-AD62-4432-9A3F-68EAAD811B5A}"/>
            </a:ext>
          </a:extLst>
        </cdr:cNvPr>
        <cdr:cNvCxnSpPr/>
      </cdr:nvCxnSpPr>
      <cdr:spPr>
        <a:xfrm xmlns:a="http://schemas.openxmlformats.org/drawingml/2006/main" flipH="1">
          <a:off x="774573" y="292388"/>
          <a:ext cx="27425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0.3978</cdr:x>
      <cdr:y>0.80424</cdr:y>
    </cdr:from>
    <cdr:to>
      <cdr:x>0.42731</cdr:x>
      <cdr:y>0.88182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CDDEEDEF-A2F9-4B57-A639-0F780ED78619}"/>
            </a:ext>
          </a:extLst>
        </cdr:cNvPr>
        <cdr:cNvCxnSpPr/>
      </cdr:nvCxnSpPr>
      <cdr:spPr>
        <a:xfrm xmlns:a="http://schemas.openxmlformats.org/drawingml/2006/main">
          <a:off x="1816254" y="2215724"/>
          <a:ext cx="134744" cy="2137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0.42731</cdr:x>
      <cdr:y>0.88182</cdr:y>
    </cdr:from>
    <cdr:to>
      <cdr:x>0.50567</cdr:x>
      <cdr:y>0.88182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4B2B27EA-FAC6-4A6D-ACD6-027CF6976F7E}"/>
            </a:ext>
          </a:extLst>
        </cdr:cNvPr>
        <cdr:cNvCxnSpPr/>
      </cdr:nvCxnSpPr>
      <cdr:spPr>
        <a:xfrm xmlns:a="http://schemas.openxmlformats.org/drawingml/2006/main">
          <a:off x="1950998" y="2429456"/>
          <a:ext cx="357769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0.08029</cdr:x>
      <cdr:y>0.20048</cdr:y>
    </cdr:from>
    <cdr:to>
      <cdr:x>0.11489</cdr:x>
      <cdr:y>0.25951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4C228CB7-46B6-48BD-AEC3-35DDF8AC5C81}"/>
            </a:ext>
          </a:extLst>
        </cdr:cNvPr>
        <cdr:cNvCxnSpPr/>
      </cdr:nvCxnSpPr>
      <cdr:spPr>
        <a:xfrm xmlns:a="http://schemas.openxmlformats.org/drawingml/2006/main" flipH="1" flipV="1">
          <a:off x="366596" y="552334"/>
          <a:ext cx="157975" cy="16262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0.02839</cdr:x>
      <cdr:y>0.20217</cdr:y>
    </cdr:from>
    <cdr:to>
      <cdr:x>0.08131</cdr:x>
      <cdr:y>0.20217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:a16="http://schemas.microsoft.com/office/drawing/2014/main" id="{575203CC-55FA-455E-A14E-1370B0AA7260}"/>
            </a:ext>
          </a:extLst>
        </cdr:cNvPr>
        <cdr:cNvCxnSpPr/>
      </cdr:nvCxnSpPr>
      <cdr:spPr>
        <a:xfrm xmlns:a="http://schemas.openxmlformats.org/drawingml/2006/main" flipH="1">
          <a:off x="129632" y="556981"/>
          <a:ext cx="24161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0.64102</cdr:x>
      <cdr:y>0.08749</cdr:y>
    </cdr:from>
    <cdr:to>
      <cdr:x>0.80283</cdr:x>
      <cdr:y>0.16506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926729" y="241029"/>
          <a:ext cx="738769" cy="213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273 чел</a:t>
          </a:r>
        </a:p>
      </cdr:txBody>
    </cdr:sp>
  </cdr:relSizeAnchor>
  <cdr:relSizeAnchor xmlns:cdr="http://schemas.openxmlformats.org/drawingml/2006/chartDrawing">
    <cdr:from>
      <cdr:x>0.14542</cdr:x>
      <cdr:y>0.03183</cdr:y>
    </cdr:from>
    <cdr:to>
      <cdr:x>0.30723</cdr:x>
      <cdr:y>0.10941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3960" y="87699"/>
          <a:ext cx="738769" cy="213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83 чел</a:t>
          </a:r>
        </a:p>
      </cdr:txBody>
    </cdr:sp>
  </cdr:relSizeAnchor>
  <cdr:relSizeAnchor xmlns:cdr="http://schemas.openxmlformats.org/drawingml/2006/chartDrawing">
    <cdr:from>
      <cdr:x>0.00499</cdr:x>
      <cdr:y>0.12965</cdr:y>
    </cdr:from>
    <cdr:to>
      <cdr:x>0.16679</cdr:x>
      <cdr:y>0.20723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22765" y="357186"/>
          <a:ext cx="738769" cy="213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173 чел</a:t>
          </a:r>
        </a:p>
      </cdr:txBody>
    </cdr:sp>
  </cdr:relSizeAnchor>
  <cdr:relSizeAnchor xmlns:cdr="http://schemas.openxmlformats.org/drawingml/2006/chartDrawing">
    <cdr:from>
      <cdr:x>0.41001</cdr:x>
      <cdr:y>0.79918</cdr:y>
    </cdr:from>
    <cdr:to>
      <cdr:x>0.57182</cdr:x>
      <cdr:y>0.87676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1872010" y="2201784"/>
          <a:ext cx="738769" cy="2137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147 чел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0.27443</cdr:x>
      <cdr:y>0.14886</cdr:y>
    </cdr:from>
    <cdr:to>
      <cdr:x>0.30968</cdr:x>
      <cdr:y>0.2057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54E20C10-8F30-4C1E-B619-844962BBA807}"/>
            </a:ext>
          </a:extLst>
        </cdr:cNvPr>
        <cdr:cNvCxnSpPr/>
      </cdr:nvCxnSpPr>
      <cdr:spPr>
        <a:xfrm xmlns:a="http://schemas.openxmlformats.org/drawingml/2006/main" flipH="1" flipV="1">
          <a:off x="1257135" y="402556"/>
          <a:ext cx="161476" cy="15371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0.21596</cdr:x>
      <cdr:y>0.14776</cdr:y>
    </cdr:from>
    <cdr:to>
      <cdr:x>0.27603</cdr:x>
      <cdr:y>0.14776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8158345B-3BFF-4296-944D-81F75260466C}"/>
            </a:ext>
          </a:extLst>
        </cdr:cNvPr>
        <cdr:cNvCxnSpPr/>
      </cdr:nvCxnSpPr>
      <cdr:spPr>
        <a:xfrm xmlns:a="http://schemas.openxmlformats.org/drawingml/2006/main" flipH="1">
          <a:off x="989293" y="399580"/>
          <a:ext cx="27517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0.34292</cdr:x>
      <cdr:y>0.76867</cdr:y>
    </cdr:from>
    <cdr:to>
      <cdr:x>0.375</cdr:x>
      <cdr:y>0.87348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1802C45C-C297-452D-B5D3-FA5D31630B80}"/>
            </a:ext>
          </a:extLst>
        </cdr:cNvPr>
        <cdr:cNvCxnSpPr/>
      </cdr:nvCxnSpPr>
      <cdr:spPr>
        <a:xfrm xmlns:a="http://schemas.openxmlformats.org/drawingml/2006/main">
          <a:off x="1567839" y="2108618"/>
          <a:ext cx="146660" cy="28750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0.37376</cdr:x>
      <cdr:y>0.87233</cdr:y>
    </cdr:from>
    <cdr:to>
      <cdr:x>0.45212</cdr:x>
      <cdr:y>0.87233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11202D0D-08A1-4E31-9040-770F967E2EF4}"/>
            </a:ext>
          </a:extLst>
        </cdr:cNvPr>
        <cdr:cNvCxnSpPr/>
      </cdr:nvCxnSpPr>
      <cdr:spPr>
        <a:xfrm xmlns:a="http://schemas.openxmlformats.org/drawingml/2006/main">
          <a:off x="1712804" y="2376501"/>
          <a:ext cx="359095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0.10875</cdr:x>
      <cdr:y>0.24452</cdr:y>
    </cdr:from>
    <cdr:to>
      <cdr:x>0.14335</cdr:x>
      <cdr:y>0.30355</cdr:y>
    </cdr:to>
    <cdr:cxnSp macro="">
      <cdr:nvCxnSpPr>
        <cdr:cNvPr id="15" name="Прямая соединительная линия 14">
          <a:extLst xmlns:a="http://schemas.openxmlformats.org/drawingml/2006/main">
            <a:ext uri="{FF2B5EF4-FFF2-40B4-BE49-F238E27FC236}">
              <a16:creationId xmlns:a16="http://schemas.microsoft.com/office/drawing/2014/main" id="{E8C3061C-58BD-4C95-8A6E-E67C7D258D0A}"/>
            </a:ext>
          </a:extLst>
        </cdr:cNvPr>
        <cdr:cNvCxnSpPr/>
      </cdr:nvCxnSpPr>
      <cdr:spPr>
        <a:xfrm xmlns:a="http://schemas.openxmlformats.org/drawingml/2006/main" flipH="1" flipV="1">
          <a:off x="497184" y="670762"/>
          <a:ext cx="158191" cy="16193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0.05583</cdr:x>
      <cdr:y>0.24621</cdr:y>
    </cdr:from>
    <cdr:to>
      <cdr:x>0.10875</cdr:x>
      <cdr:y>0.24621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:a16="http://schemas.microsoft.com/office/drawing/2014/main" id="{B3AFC541-5184-48C6-8D97-99DFE2E92F2A}"/>
            </a:ext>
          </a:extLst>
        </cdr:cNvPr>
        <cdr:cNvCxnSpPr/>
      </cdr:nvCxnSpPr>
      <cdr:spPr>
        <a:xfrm xmlns:a="http://schemas.openxmlformats.org/drawingml/2006/main" flipH="1">
          <a:off x="255251" y="675398"/>
          <a:ext cx="2419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0.19457</cdr:x>
      <cdr:y>0.07506</cdr:y>
    </cdr:from>
    <cdr:to>
      <cdr:x>0.31541</cdr:x>
      <cdr:y>0.15264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891287" y="202978"/>
          <a:ext cx="553552" cy="2098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8 чел</a:t>
          </a:r>
        </a:p>
      </cdr:txBody>
    </cdr:sp>
  </cdr:relSizeAnchor>
  <cdr:relSizeAnchor xmlns:cdr="http://schemas.openxmlformats.org/drawingml/2006/chartDrawing">
    <cdr:from>
      <cdr:x>0.02531</cdr:x>
      <cdr:y>0.16522</cdr:y>
    </cdr:from>
    <cdr:to>
      <cdr:x>0.15955</cdr:x>
      <cdr:y>0.2428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115740" y="453228"/>
          <a:ext cx="613733" cy="212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12 чел</a:t>
          </a:r>
        </a:p>
      </cdr:txBody>
    </cdr:sp>
  </cdr:relSizeAnchor>
  <cdr:relSizeAnchor xmlns:cdr="http://schemas.openxmlformats.org/drawingml/2006/chartDrawing">
    <cdr:from>
      <cdr:x>0.35716</cdr:x>
      <cdr:y>0.79241</cdr:y>
    </cdr:from>
    <cdr:to>
      <cdr:x>0.48679</cdr:x>
      <cdr:y>0.86999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1632956" y="2173726"/>
          <a:ext cx="592641" cy="212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18 чел</a:t>
          </a:r>
        </a:p>
      </cdr:txBody>
    </cdr:sp>
  </cdr:relSizeAnchor>
  <cdr:relSizeAnchor xmlns:cdr="http://schemas.openxmlformats.org/drawingml/2006/chartDrawing">
    <cdr:from>
      <cdr:x>0.61456</cdr:x>
      <cdr:y>0.12271</cdr:y>
    </cdr:from>
    <cdr:to>
      <cdr:x>0.77637</cdr:x>
      <cdr:y>0.20028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2817037" y="339767"/>
          <a:ext cx="741714" cy="214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30 чел</a:t>
          </a:r>
        </a:p>
      </cdr:txBody>
    </cdr:sp>
  </cdr:relSizeAnchor>
  <cdr:relSizeAnchor xmlns:cdr="http://schemas.openxmlformats.org/drawingml/2006/chartDrawing">
    <cdr:from>
      <cdr:x>0.58651</cdr:x>
      <cdr:y>0.20109</cdr:y>
    </cdr:from>
    <cdr:to>
      <cdr:x>0.73112</cdr:x>
      <cdr:y>0.26353</cdr:y>
    </cdr:to>
    <cdr:grpSp>
      <cdr:nvGrpSpPr>
        <cdr:cNvPr id="12" name="Группа 11">
          <a:extLst xmlns:a="http://schemas.openxmlformats.org/drawingml/2006/main">
            <a:ext uri="{FF2B5EF4-FFF2-40B4-BE49-F238E27FC236}">
              <a16:creationId xmlns:a16="http://schemas.microsoft.com/office/drawing/2014/main" id="{82170624-6FBF-427E-85D2-8EF75A7A8FEC}"/>
            </a:ext>
          </a:extLst>
        </cdr:cNvPr>
        <cdr:cNvGrpSpPr/>
      </cdr:nvGrpSpPr>
      <cdr:grpSpPr>
        <a:xfrm xmlns:a="http://schemas.openxmlformats.org/drawingml/2006/main">
          <a:off x="3073301" y="531687"/>
          <a:ext cx="757753" cy="165093"/>
          <a:chOff x="2688497" y="556784"/>
          <a:chExt cx="662853" cy="172878"/>
        </a:xfrm>
      </cdr:grpSpPr>
      <cdr:cxnSp macro="">
        <cdr:nvCxnSpPr>
          <cdr:cNvPr id="5" name="Прямая соединительная линия 4">
            <a:extLst xmlns:a="http://schemas.openxmlformats.org/drawingml/2006/main">
              <a:ext uri="{FF2B5EF4-FFF2-40B4-BE49-F238E27FC236}">
                <a16:creationId xmlns:a16="http://schemas.microsoft.com/office/drawing/2014/main" id="{5513E1BA-372A-4096-890D-153D5DEC0CCE}"/>
              </a:ext>
            </a:extLst>
          </cdr:cNvPr>
          <cdr:cNvCxnSpPr/>
        </cdr:nvCxnSpPr>
        <cdr:spPr>
          <a:xfrm xmlns:a="http://schemas.openxmlformats.org/drawingml/2006/main" flipV="1">
            <a:off x="2688497" y="556784"/>
            <a:ext cx="199289" cy="172878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" name="Прямая соединительная линия 7">
            <a:extLst xmlns:a="http://schemas.openxmlformats.org/drawingml/2006/main">
              <a:ext uri="{FF2B5EF4-FFF2-40B4-BE49-F238E27FC236}">
                <a16:creationId xmlns:a16="http://schemas.microsoft.com/office/drawing/2014/main" id="{01899592-E702-44AB-92DA-07554D2B6ACA}"/>
              </a:ext>
            </a:extLst>
          </cdr:cNvPr>
          <cdr:cNvCxnSpPr/>
        </cdr:nvCxnSpPr>
        <cdr:spPr>
          <a:xfrm xmlns:a="http://schemas.openxmlformats.org/drawingml/2006/main">
            <a:off x="2887786" y="561216"/>
            <a:ext cx="463564" cy="0"/>
          </a:xfrm>
          <a:prstGeom xmlns:a="http://schemas.openxmlformats.org/drawingml/2006/main" prst="line">
            <a:avLst/>
          </a:prstGeom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0.4181</cdr:x>
      <cdr:y>0.05101</cdr:y>
    </cdr:from>
    <cdr:to>
      <cdr:x>0.51724</cdr:x>
      <cdr:y>0.142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1560" y="139934"/>
          <a:ext cx="453269" cy="2496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ru-RU" sz="1100"/>
            <a:t>1330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9524</xdr:colOff>
      <xdr:row>8</xdr:row>
      <xdr:rowOff>14287</xdr:rowOff>
    </xdr:from>
    <xdr:to>
      <xdr:col>22</xdr:col>
      <xdr:colOff>323850</xdr:colOff>
      <xdr:row>32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9524</xdr:colOff>
      <xdr:row>38</xdr:row>
      <xdr:rowOff>157161</xdr:rowOff>
    </xdr:from>
    <xdr:to>
      <xdr:col>22</xdr:col>
      <xdr:colOff>361949</xdr:colOff>
      <xdr:row>64</xdr:row>
      <xdr:rowOff>104774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19049</xdr:colOff>
      <xdr:row>67</xdr:row>
      <xdr:rowOff>19050</xdr:rowOff>
    </xdr:from>
    <xdr:to>
      <xdr:col>22</xdr:col>
      <xdr:colOff>333374</xdr:colOff>
      <xdr:row>85</xdr:row>
      <xdr:rowOff>147637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180975</xdr:colOff>
      <xdr:row>87</xdr:row>
      <xdr:rowOff>109537</xdr:rowOff>
    </xdr:from>
    <xdr:to>
      <xdr:col>21</xdr:col>
      <xdr:colOff>504825</xdr:colOff>
      <xdr:row>114</xdr:row>
      <xdr:rowOff>47625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609599</xdr:colOff>
      <xdr:row>117</xdr:row>
      <xdr:rowOff>4762</xdr:rowOff>
    </xdr:from>
    <xdr:to>
      <xdr:col>22</xdr:col>
      <xdr:colOff>9524</xdr:colOff>
      <xdr:row>141</xdr:row>
      <xdr:rowOff>133350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600075</xdr:colOff>
      <xdr:row>144</xdr:row>
      <xdr:rowOff>152399</xdr:rowOff>
    </xdr:from>
    <xdr:to>
      <xdr:col>22</xdr:col>
      <xdr:colOff>9525</xdr:colOff>
      <xdr:row>169</xdr:row>
      <xdr:rowOff>85725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219074</xdr:colOff>
      <xdr:row>180</xdr:row>
      <xdr:rowOff>25171</xdr:rowOff>
    </xdr:from>
    <xdr:to>
      <xdr:col>21</xdr:col>
      <xdr:colOff>285749</xdr:colOff>
      <xdr:row>205</xdr:row>
      <xdr:rowOff>153760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209550</xdr:colOff>
      <xdr:row>206</xdr:row>
      <xdr:rowOff>14286</xdr:rowOff>
    </xdr:from>
    <xdr:to>
      <xdr:col>21</xdr:col>
      <xdr:colOff>276225</xdr:colOff>
      <xdr:row>231</xdr:row>
      <xdr:rowOff>114300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0.42757</cdr:x>
      <cdr:y>0.45604</cdr:y>
    </cdr:from>
    <cdr:to>
      <cdr:x>0.56821</cdr:x>
      <cdr:y>0.52403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95601" y="1852614"/>
          <a:ext cx="95250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200">
              <a:latin typeface="Candara" pitchFamily="34" charset="0"/>
            </a:rPr>
            <a:t>5033,315км</a:t>
          </a:r>
        </a:p>
      </cdr:txBody>
    </cdr:sp>
  </cdr:relSizeAnchor>
  <cdr:relSizeAnchor xmlns:cdr="http://schemas.openxmlformats.org/drawingml/2006/chartDrawing">
    <cdr:from>
      <cdr:x>0.55415</cdr:x>
      <cdr:y>0.23329</cdr:y>
    </cdr:from>
    <cdr:to>
      <cdr:x>0.65401</cdr:x>
      <cdr:y>0.31301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52851" y="947739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(13,2%)</a:t>
          </a:r>
        </a:p>
      </cdr:txBody>
    </cdr:sp>
  </cdr:relSizeAnchor>
  <cdr:relSizeAnchor xmlns:cdr="http://schemas.openxmlformats.org/drawingml/2006/chartDrawing">
    <cdr:from>
      <cdr:x>0.63994</cdr:x>
      <cdr:y>0.54279</cdr:y>
    </cdr:from>
    <cdr:to>
      <cdr:x>0.7398</cdr:x>
      <cdr:y>0.62251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4333876" y="2205039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(26,8%)</a:t>
          </a:r>
        </a:p>
      </cdr:txBody>
    </cdr:sp>
  </cdr:relSizeAnchor>
  <cdr:relSizeAnchor xmlns:cdr="http://schemas.openxmlformats.org/drawingml/2006/chartDrawing">
    <cdr:from>
      <cdr:x>0.48242</cdr:x>
      <cdr:y>0.79836</cdr:y>
    </cdr:from>
    <cdr:to>
      <cdr:x>0.58228</cdr:x>
      <cdr:y>0.87808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267076" y="3243264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(15,4%)</a:t>
          </a:r>
        </a:p>
      </cdr:txBody>
    </cdr:sp>
  </cdr:relSizeAnchor>
  <cdr:relSizeAnchor xmlns:cdr="http://schemas.openxmlformats.org/drawingml/2006/chartDrawing">
    <cdr:from>
      <cdr:x>0.28973</cdr:x>
      <cdr:y>0.56858</cdr:y>
    </cdr:from>
    <cdr:to>
      <cdr:x>0.38959</cdr:x>
      <cdr:y>0.6483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962151" y="2309814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(32,6%)</a:t>
          </a:r>
        </a:p>
      </cdr:txBody>
    </cdr:sp>
  </cdr:relSizeAnchor>
  <cdr:relSizeAnchor xmlns:cdr="http://schemas.openxmlformats.org/drawingml/2006/chartDrawing">
    <cdr:from>
      <cdr:x>0.38537</cdr:x>
      <cdr:y>0.22626</cdr:y>
    </cdr:from>
    <cdr:to>
      <cdr:x>0.48523</cdr:x>
      <cdr:y>0.30598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609851" y="919164"/>
          <a:ext cx="676275" cy="323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(12%)</a:t>
          </a:r>
        </a:p>
      </cdr:txBody>
    </cdr:sp>
  </cdr:relSizeAnchor>
  <cdr:relSizeAnchor xmlns:cdr="http://schemas.openxmlformats.org/drawingml/2006/chartDrawing">
    <cdr:from>
      <cdr:x>0.61558</cdr:x>
      <cdr:y>0.10832</cdr:y>
    </cdr:from>
    <cdr:to>
      <cdr:x>0.64698</cdr:x>
      <cdr:y>0.14431</cdr:y>
    </cdr:to>
    <cdr:cxnSp macro="">
      <cdr:nvCxnSpPr>
        <cdr:cNvPr id="9" name="Прямая соединительная линия 8">
          <a:extLst xmlns:a="http://schemas.openxmlformats.org/drawingml/2006/main">
            <a:ext uri="{FF2B5EF4-FFF2-40B4-BE49-F238E27FC236}">
              <a16:creationId xmlns:a16="http://schemas.microsoft.com/office/drawing/2014/main" id="{FE0BD8F3-2486-474E-A8C8-287E627F0F9C}"/>
            </a:ext>
          </a:extLst>
        </cdr:cNvPr>
        <cdr:cNvCxnSpPr/>
      </cdr:nvCxnSpPr>
      <cdr:spPr>
        <a:xfrm xmlns:a="http://schemas.openxmlformats.org/drawingml/2006/main" flipV="1">
          <a:off x="4182479" y="448367"/>
          <a:ext cx="213293" cy="14895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0.64731</cdr:x>
      <cdr:y>0.10777</cdr:y>
    </cdr:from>
    <cdr:to>
      <cdr:x>0.7617</cdr:x>
      <cdr:y>0.10798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1F319344-8D0C-470D-B8D8-8403576F802C}"/>
            </a:ext>
          </a:extLst>
        </cdr:cNvPr>
        <cdr:cNvCxnSpPr/>
      </cdr:nvCxnSpPr>
      <cdr:spPr>
        <a:xfrm xmlns:a="http://schemas.openxmlformats.org/drawingml/2006/main" flipV="1">
          <a:off x="4383767" y="453799"/>
          <a:ext cx="774702" cy="85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0.62588</cdr:x>
      <cdr:y>0.05736</cdr:y>
    </cdr:from>
    <cdr:to>
      <cdr:x>0.77858</cdr:x>
      <cdr:y>0.10519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4238625" y="241528"/>
          <a:ext cx="1034143" cy="20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ВЛ-220кВ 82%</a:t>
          </a:r>
        </a:p>
      </cdr:txBody>
    </cdr:sp>
  </cdr:relSizeAnchor>
  <cdr:relSizeAnchor xmlns:cdr="http://schemas.openxmlformats.org/drawingml/2006/chartDrawing">
    <cdr:from>
      <cdr:x>0.76412</cdr:x>
      <cdr:y>0.40766</cdr:y>
    </cdr:from>
    <cdr:to>
      <cdr:x>0.91682</cdr:x>
      <cdr:y>0.45549</cdr:y>
    </cdr:to>
    <cdr:sp macro="" textlink="">
      <cdr:nvSpPr>
        <cdr:cNvPr id="16" name="TextBox 15"/>
        <cdr:cNvSpPr txBox="1"/>
      </cdr:nvSpPr>
      <cdr:spPr>
        <a:xfrm xmlns:a="http://schemas.openxmlformats.org/drawingml/2006/main">
          <a:off x="5174797" y="1716543"/>
          <a:ext cx="1034143" cy="20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ВЛ-110кВ 80%</a:t>
          </a:r>
        </a:p>
      </cdr:txBody>
    </cdr:sp>
  </cdr:relSizeAnchor>
  <cdr:relSizeAnchor xmlns:cdr="http://schemas.openxmlformats.org/drawingml/2006/chartDrawing">
    <cdr:from>
      <cdr:x>0.74618</cdr:x>
      <cdr:y>0.45992</cdr:y>
    </cdr:from>
    <cdr:to>
      <cdr:x>0.78119</cdr:x>
      <cdr:y>0.50019</cdr:y>
    </cdr:to>
    <cdr:cxnSp macro="">
      <cdr:nvCxnSpPr>
        <cdr:cNvPr id="17" name="Прямая соединительная линия 16">
          <a:extLst xmlns:a="http://schemas.openxmlformats.org/drawingml/2006/main">
            <a:ext uri="{FF2B5EF4-FFF2-40B4-BE49-F238E27FC236}">
              <a16:creationId xmlns:a16="http://schemas.microsoft.com/office/drawing/2014/main" id="{AA71381B-0E87-4BDA-A9D2-FB052F53A3BF}"/>
            </a:ext>
          </a:extLst>
        </cdr:cNvPr>
        <cdr:cNvCxnSpPr/>
      </cdr:nvCxnSpPr>
      <cdr:spPr>
        <a:xfrm xmlns:a="http://schemas.openxmlformats.org/drawingml/2006/main" flipV="1">
          <a:off x="5069808" y="1903645"/>
          <a:ext cx="237882" cy="1666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0.78153</cdr:x>
      <cdr:y>0.45936</cdr:y>
    </cdr:from>
    <cdr:to>
      <cdr:x>0.89592</cdr:x>
      <cdr:y>0.45957</cdr:y>
    </cdr:to>
    <cdr:cxnSp macro="">
      <cdr:nvCxnSpPr>
        <cdr:cNvPr id="18" name="Прямая соединительная линия 17">
          <a:extLst xmlns:a="http://schemas.openxmlformats.org/drawingml/2006/main">
            <a:ext uri="{FF2B5EF4-FFF2-40B4-BE49-F238E27FC236}">
              <a16:creationId xmlns:a16="http://schemas.microsoft.com/office/drawing/2014/main" id="{AF46F868-D918-40A4-8826-E76D3A89F05C}"/>
            </a:ext>
          </a:extLst>
        </cdr:cNvPr>
        <cdr:cNvCxnSpPr/>
      </cdr:nvCxnSpPr>
      <cdr:spPr>
        <a:xfrm xmlns:a="http://schemas.openxmlformats.org/drawingml/2006/main" flipV="1">
          <a:off x="5292724" y="1918630"/>
          <a:ext cx="774702" cy="85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0.37271</cdr:x>
      <cdr:y>0.0858</cdr:y>
    </cdr:from>
    <cdr:to>
      <cdr:x>0.40084</cdr:x>
      <cdr:y>0.12845</cdr:y>
    </cdr:to>
    <cdr:cxnSp macro="">
      <cdr:nvCxnSpPr>
        <cdr:cNvPr id="20" name="Прямая соединительная линия 19">
          <a:extLst xmlns:a="http://schemas.openxmlformats.org/drawingml/2006/main">
            <a:ext uri="{FF2B5EF4-FFF2-40B4-BE49-F238E27FC236}">
              <a16:creationId xmlns:a16="http://schemas.microsoft.com/office/drawing/2014/main" id="{251B6C24-5A76-4875-A165-402B941BAB9B}"/>
            </a:ext>
          </a:extLst>
        </cdr:cNvPr>
        <cdr:cNvCxnSpPr/>
      </cdr:nvCxnSpPr>
      <cdr:spPr>
        <a:xfrm xmlns:a="http://schemas.openxmlformats.org/drawingml/2006/main" flipH="1" flipV="1">
          <a:off x="2524126" y="361272"/>
          <a:ext cx="190500" cy="1796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0.26971</cdr:x>
      <cdr:y>0.08559</cdr:y>
    </cdr:from>
    <cdr:to>
      <cdr:x>0.37191</cdr:x>
      <cdr:y>0.0858</cdr:y>
    </cdr:to>
    <cdr:cxnSp macro="">
      <cdr:nvCxnSpPr>
        <cdr:cNvPr id="22" name="Прямая соединительная линия 21">
          <a:extLst xmlns:a="http://schemas.openxmlformats.org/drawingml/2006/main">
            <a:ext uri="{FF2B5EF4-FFF2-40B4-BE49-F238E27FC236}">
              <a16:creationId xmlns:a16="http://schemas.microsoft.com/office/drawing/2014/main" id="{41ADEDFE-3DE8-40CB-B940-5657FE6DD9DD}"/>
            </a:ext>
          </a:extLst>
        </cdr:cNvPr>
        <cdr:cNvCxnSpPr/>
      </cdr:nvCxnSpPr>
      <cdr:spPr>
        <a:xfrm xmlns:a="http://schemas.openxmlformats.org/drawingml/2006/main" flipH="1" flipV="1">
          <a:off x="1830443" y="362398"/>
          <a:ext cx="693615" cy="88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0.25377</cdr:x>
      <cdr:y>0.03797</cdr:y>
    </cdr:from>
    <cdr:to>
      <cdr:x>0.40647</cdr:x>
      <cdr:y>0.0858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1718583" y="159884"/>
          <a:ext cx="1034143" cy="20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ВЛ-0,4кВ 78%</a:t>
          </a:r>
        </a:p>
      </cdr:txBody>
    </cdr:sp>
  </cdr:relSizeAnchor>
  <cdr:relSizeAnchor xmlns:cdr="http://schemas.openxmlformats.org/drawingml/2006/chartDrawing">
    <cdr:from>
      <cdr:x>0.1083</cdr:x>
      <cdr:y>0.24867</cdr:y>
    </cdr:from>
    <cdr:to>
      <cdr:x>0.27065</cdr:x>
      <cdr:y>0.29649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733426" y="1047070"/>
          <a:ext cx="1099457" cy="20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ВЛ-6-10кВ 75%</a:t>
          </a:r>
        </a:p>
      </cdr:txBody>
    </cdr:sp>
  </cdr:relSizeAnchor>
  <cdr:relSizeAnchor xmlns:cdr="http://schemas.openxmlformats.org/drawingml/2006/chartDrawing">
    <cdr:from>
      <cdr:x>0.24091</cdr:x>
      <cdr:y>0.30296</cdr:y>
    </cdr:from>
    <cdr:to>
      <cdr:x>0.26904</cdr:x>
      <cdr:y>0.34561</cdr:y>
    </cdr:to>
    <cdr:cxnSp macro="">
      <cdr:nvCxnSpPr>
        <cdr:cNvPr id="28" name="Прямая соединительная линия 27">
          <a:extLst xmlns:a="http://schemas.openxmlformats.org/drawingml/2006/main">
            <a:ext uri="{FF2B5EF4-FFF2-40B4-BE49-F238E27FC236}">
              <a16:creationId xmlns:a16="http://schemas.microsoft.com/office/drawing/2014/main" id="{FB3DF12B-9DDC-42DF-B1D1-AC4CE1C90920}"/>
            </a:ext>
          </a:extLst>
        </cdr:cNvPr>
        <cdr:cNvCxnSpPr/>
      </cdr:nvCxnSpPr>
      <cdr:spPr>
        <a:xfrm xmlns:a="http://schemas.openxmlformats.org/drawingml/2006/main" flipH="1" flipV="1">
          <a:off x="1631498" y="1275672"/>
          <a:ext cx="190500" cy="1796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0.12759</cdr:x>
      <cdr:y>0.30296</cdr:y>
    </cdr:from>
    <cdr:to>
      <cdr:x>0.2401</cdr:x>
      <cdr:y>0.30296</cdr:y>
    </cdr:to>
    <cdr:cxnSp macro="">
      <cdr:nvCxnSpPr>
        <cdr:cNvPr id="29" name="Прямая соединительная линия 28">
          <a:extLst xmlns:a="http://schemas.openxmlformats.org/drawingml/2006/main">
            <a:ext uri="{FF2B5EF4-FFF2-40B4-BE49-F238E27FC236}">
              <a16:creationId xmlns:a16="http://schemas.microsoft.com/office/drawing/2014/main" id="{669A06BC-74F5-4A0E-8973-BFFAEA6D2FD6}"/>
            </a:ext>
          </a:extLst>
        </cdr:cNvPr>
        <cdr:cNvCxnSpPr/>
      </cdr:nvCxnSpPr>
      <cdr:spPr>
        <a:xfrm xmlns:a="http://schemas.openxmlformats.org/drawingml/2006/main" flipH="1" flipV="1">
          <a:off x="864055" y="1275671"/>
          <a:ext cx="76200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0.5439</cdr:x>
      <cdr:y>0.89756</cdr:y>
    </cdr:from>
    <cdr:to>
      <cdr:x>0.57203</cdr:x>
      <cdr:y>0.94022</cdr:y>
    </cdr:to>
    <cdr:cxnSp macro="">
      <cdr:nvCxnSpPr>
        <cdr:cNvPr id="31" name="Прямая соединительная линия 30">
          <a:extLst xmlns:a="http://schemas.openxmlformats.org/drawingml/2006/main">
            <a:ext uri="{FF2B5EF4-FFF2-40B4-BE49-F238E27FC236}">
              <a16:creationId xmlns:a16="http://schemas.microsoft.com/office/drawing/2014/main" id="{64EE0A99-EC19-49FA-904C-C6D917F77757}"/>
            </a:ext>
          </a:extLst>
        </cdr:cNvPr>
        <cdr:cNvCxnSpPr/>
      </cdr:nvCxnSpPr>
      <cdr:spPr>
        <a:xfrm xmlns:a="http://schemas.openxmlformats.org/drawingml/2006/main" flipH="1" flipV="1">
          <a:off x="3683455" y="3779386"/>
          <a:ext cx="190500" cy="17961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0.57123</cdr:x>
      <cdr:y>0.94022</cdr:y>
    </cdr:from>
    <cdr:to>
      <cdr:x>0.68375</cdr:x>
      <cdr:y>0.94022</cdr:y>
    </cdr:to>
    <cdr:cxnSp macro="">
      <cdr:nvCxnSpPr>
        <cdr:cNvPr id="32" name="Прямая соединительная линия 31">
          <a:extLst xmlns:a="http://schemas.openxmlformats.org/drawingml/2006/main">
            <a:ext uri="{FF2B5EF4-FFF2-40B4-BE49-F238E27FC236}">
              <a16:creationId xmlns:a16="http://schemas.microsoft.com/office/drawing/2014/main" id="{8970FB18-8646-4000-A268-F151BA0612BA}"/>
            </a:ext>
          </a:extLst>
        </cdr:cNvPr>
        <cdr:cNvCxnSpPr/>
      </cdr:nvCxnSpPr>
      <cdr:spPr>
        <a:xfrm xmlns:a="http://schemas.openxmlformats.org/drawingml/2006/main" flipH="1" flipV="1">
          <a:off x="3868512" y="3959000"/>
          <a:ext cx="762000" cy="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0.56158</cdr:x>
      <cdr:y>0.8898</cdr:y>
    </cdr:from>
    <cdr:to>
      <cdr:x>0.72393</cdr:x>
      <cdr:y>0.93763</cdr:y>
    </cdr:to>
    <cdr:sp macro="" textlink="">
      <cdr:nvSpPr>
        <cdr:cNvPr id="33" name="TextBox 32"/>
        <cdr:cNvSpPr txBox="1"/>
      </cdr:nvSpPr>
      <cdr:spPr>
        <a:xfrm xmlns:a="http://schemas.openxmlformats.org/drawingml/2006/main">
          <a:off x="3803197" y="3746727"/>
          <a:ext cx="1099457" cy="2013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/>
            <a:t>ВЛ-35кВ 70%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0.63337</cdr:x>
      <cdr:y>0.15317</cdr:y>
    </cdr:from>
    <cdr:to>
      <cdr:x>0.66688</cdr:x>
      <cdr:y>0.19744</cdr:y>
    </cdr:to>
    <cdr:cxnSp macro="">
      <cdr:nvCxnSpPr>
        <cdr:cNvPr id="2" name="Прямая соединительная линия 1">
          <a:extLst xmlns:a="http://schemas.openxmlformats.org/drawingml/2006/main">
            <a:ext uri="{FF2B5EF4-FFF2-40B4-BE49-F238E27FC236}">
              <a16:creationId xmlns:a16="http://schemas.microsoft.com/office/drawing/2014/main" id="{71572F0E-445E-4BC6-88D6-FACB2B4C90E0}"/>
            </a:ext>
          </a:extLst>
        </cdr:cNvPr>
        <cdr:cNvCxnSpPr/>
      </cdr:nvCxnSpPr>
      <cdr:spPr>
        <a:xfrm xmlns:a="http://schemas.openxmlformats.org/drawingml/2006/main" flipV="1">
          <a:off x="4031836" y="515357"/>
          <a:ext cx="213341" cy="14893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0.66724</cdr:x>
      <cdr:y>0.15398</cdr:y>
    </cdr:from>
    <cdr:to>
      <cdr:x>0.78936</cdr:x>
      <cdr:y>0.15423</cdr:y>
    </cdr:to>
    <cdr:cxnSp macro="">
      <cdr:nvCxnSpPr>
        <cdr:cNvPr id="3" name="Прямая соединительная линия 2">
          <a:extLst xmlns:a="http://schemas.openxmlformats.org/drawingml/2006/main">
            <a:ext uri="{FF2B5EF4-FFF2-40B4-BE49-F238E27FC236}">
              <a16:creationId xmlns:a16="http://schemas.microsoft.com/office/drawing/2014/main" id="{A74F807D-05F8-41DF-8358-4FBB1C9AEF57}"/>
            </a:ext>
          </a:extLst>
        </cdr:cNvPr>
        <cdr:cNvCxnSpPr/>
      </cdr:nvCxnSpPr>
      <cdr:spPr>
        <a:xfrm xmlns:a="http://schemas.openxmlformats.org/drawingml/2006/main" flipV="1">
          <a:off x="4247451" y="518085"/>
          <a:ext cx="777395" cy="84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0.65104</cdr:x>
      <cdr:y>0.09394</cdr:y>
    </cdr:from>
    <cdr:to>
      <cdr:x>0.82436</cdr:x>
      <cdr:y>0.15276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4144330" y="316054"/>
          <a:ext cx="1103280" cy="19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ПС-35кВ 75%</a:t>
          </a:r>
        </a:p>
      </cdr:txBody>
    </cdr:sp>
  </cdr:relSizeAnchor>
  <cdr:relSizeAnchor xmlns:cdr="http://schemas.openxmlformats.org/drawingml/2006/chartDrawing">
    <cdr:from>
      <cdr:x>0.42543</cdr:x>
      <cdr:y>0.45535</cdr:y>
    </cdr:from>
    <cdr:to>
      <cdr:x>0.57558</cdr:x>
      <cdr:y>0.53899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698750" y="1546225"/>
          <a:ext cx="952500" cy="2839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200">
              <a:latin typeface="Candara" pitchFamily="34" charset="0"/>
            </a:rPr>
            <a:t>5033,315км</a:t>
          </a:r>
        </a:p>
      </cdr:txBody>
    </cdr:sp>
  </cdr:relSizeAnchor>
  <cdr:relSizeAnchor xmlns:cdr="http://schemas.openxmlformats.org/drawingml/2006/chartDrawing">
    <cdr:from>
      <cdr:x>0.48157</cdr:x>
      <cdr:y>0.06668</cdr:y>
    </cdr:from>
    <cdr:to>
      <cdr:x>0.50329</cdr:x>
      <cdr:y>0.10415</cdr:y>
    </cdr:to>
    <cdr:cxnSp macro="">
      <cdr:nvCxnSpPr>
        <cdr:cNvPr id="6" name="Прямая соединительная линия 5">
          <a:extLst xmlns:a="http://schemas.openxmlformats.org/drawingml/2006/main">
            <a:ext uri="{FF2B5EF4-FFF2-40B4-BE49-F238E27FC236}">
              <a16:creationId xmlns:a16="http://schemas.microsoft.com/office/drawing/2014/main" id="{7F8D1F00-3A04-4B54-B401-728A86E9191E}"/>
            </a:ext>
          </a:extLst>
        </cdr:cNvPr>
        <cdr:cNvCxnSpPr/>
      </cdr:nvCxnSpPr>
      <cdr:spPr>
        <a:xfrm xmlns:a="http://schemas.openxmlformats.org/drawingml/2006/main" flipH="1" flipV="1">
          <a:off x="3065547" y="224340"/>
          <a:ext cx="138266" cy="12608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0.37275</cdr:x>
      <cdr:y>0.06633</cdr:y>
    </cdr:from>
    <cdr:to>
      <cdr:x>0.48185</cdr:x>
      <cdr:y>0.06658</cdr:y>
    </cdr:to>
    <cdr:cxnSp macro="">
      <cdr:nvCxnSpPr>
        <cdr:cNvPr id="7" name="Прямая соединительная линия 6">
          <a:extLst xmlns:a="http://schemas.openxmlformats.org/drawingml/2006/main">
            <a:ext uri="{FF2B5EF4-FFF2-40B4-BE49-F238E27FC236}">
              <a16:creationId xmlns:a16="http://schemas.microsoft.com/office/drawing/2014/main" id="{FEE09EEB-FE0C-4A56-841D-01821717EE24}"/>
            </a:ext>
          </a:extLst>
        </cdr:cNvPr>
        <cdr:cNvCxnSpPr/>
      </cdr:nvCxnSpPr>
      <cdr:spPr>
        <a:xfrm xmlns:a="http://schemas.openxmlformats.org/drawingml/2006/main" flipH="1" flipV="1">
          <a:off x="2372800" y="223159"/>
          <a:ext cx="694544" cy="86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0.35257</cdr:x>
      <cdr:y>0.00454</cdr:y>
    </cdr:from>
    <cdr:to>
      <cdr:x>0.52588</cdr:x>
      <cdr:y>0.06336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44344" y="15265"/>
          <a:ext cx="1103280" cy="19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ПС-220кВ 42%</a:t>
          </a:r>
        </a:p>
      </cdr:txBody>
    </cdr:sp>
  </cdr:relSizeAnchor>
  <cdr:relSizeAnchor xmlns:cdr="http://schemas.openxmlformats.org/drawingml/2006/chartDrawing">
    <cdr:from>
      <cdr:x>0.56397</cdr:x>
      <cdr:y>0.0724</cdr:y>
    </cdr:from>
    <cdr:to>
      <cdr:x>0.60134</cdr:x>
      <cdr:y>0.12194</cdr:y>
    </cdr:to>
    <cdr:cxnSp macro="">
      <cdr:nvCxnSpPr>
        <cdr:cNvPr id="10" name="Прямая соединительная линия 9">
          <a:extLst xmlns:a="http://schemas.openxmlformats.org/drawingml/2006/main">
            <a:ext uri="{FF2B5EF4-FFF2-40B4-BE49-F238E27FC236}">
              <a16:creationId xmlns:a16="http://schemas.microsoft.com/office/drawing/2014/main" id="{C1EC485A-9068-4D04-93DF-870F3B3B94C8}"/>
            </a:ext>
          </a:extLst>
        </cdr:cNvPr>
        <cdr:cNvCxnSpPr/>
      </cdr:nvCxnSpPr>
      <cdr:spPr>
        <a:xfrm xmlns:a="http://schemas.openxmlformats.org/drawingml/2006/main" flipV="1">
          <a:off x="3590089" y="243587"/>
          <a:ext cx="237882" cy="16668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0.6017</cdr:x>
      <cdr:y>0.07172</cdr:y>
    </cdr:from>
    <cdr:to>
      <cdr:x>0.7238</cdr:x>
      <cdr:y>0.07197</cdr:y>
    </cdr:to>
    <cdr:cxnSp macro="">
      <cdr:nvCxnSpPr>
        <cdr:cNvPr id="11" name="Прямая соединительная линия 10">
          <a:extLst xmlns:a="http://schemas.openxmlformats.org/drawingml/2006/main">
            <a:ext uri="{FF2B5EF4-FFF2-40B4-BE49-F238E27FC236}">
              <a16:creationId xmlns:a16="http://schemas.microsoft.com/office/drawing/2014/main" id="{87C3FA15-FEA2-42BE-98E5-4CC139470FB3}"/>
            </a:ext>
          </a:extLst>
        </cdr:cNvPr>
        <cdr:cNvCxnSpPr/>
      </cdr:nvCxnSpPr>
      <cdr:spPr>
        <a:xfrm xmlns:a="http://schemas.openxmlformats.org/drawingml/2006/main" flipV="1">
          <a:off x="3830244" y="241300"/>
          <a:ext cx="777225" cy="8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0.59119</cdr:x>
      <cdr:y>0.00752</cdr:y>
    </cdr:from>
    <cdr:to>
      <cdr:x>0.7645</cdr:x>
      <cdr:y>0.06634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3763331" y="25291"/>
          <a:ext cx="1103280" cy="1979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ПС-110кВ 84%</a:t>
          </a:r>
        </a:p>
      </cdr:txBody>
    </cdr:sp>
  </cdr:relSizeAnchor>
  <cdr:relSizeAnchor xmlns:cdr="http://schemas.openxmlformats.org/drawingml/2006/chartDrawing">
    <cdr:from>
      <cdr:x>0.58839</cdr:x>
      <cdr:y>0.85694</cdr:y>
    </cdr:from>
    <cdr:to>
      <cdr:x>0.61841</cdr:x>
      <cdr:y>0.90941</cdr:y>
    </cdr:to>
    <cdr:cxnSp macro="">
      <cdr:nvCxnSpPr>
        <cdr:cNvPr id="13" name="Прямая соединительная линия 12">
          <a:extLst xmlns:a="http://schemas.openxmlformats.org/drawingml/2006/main">
            <a:ext uri="{FF2B5EF4-FFF2-40B4-BE49-F238E27FC236}">
              <a16:creationId xmlns:a16="http://schemas.microsoft.com/office/drawing/2014/main" id="{55862D79-011A-4057-8854-AADACCBB93EA}"/>
            </a:ext>
          </a:extLst>
        </cdr:cNvPr>
        <cdr:cNvCxnSpPr/>
      </cdr:nvCxnSpPr>
      <cdr:spPr>
        <a:xfrm xmlns:a="http://schemas.openxmlformats.org/drawingml/2006/main" flipH="1" flipV="1">
          <a:off x="3745497" y="2883234"/>
          <a:ext cx="191121" cy="17655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0.61755</cdr:x>
      <cdr:y>0.90941</cdr:y>
    </cdr:from>
    <cdr:to>
      <cdr:x>0.77083</cdr:x>
      <cdr:y>0.9107</cdr:y>
    </cdr:to>
    <cdr:cxnSp macro="">
      <cdr:nvCxnSpPr>
        <cdr:cNvPr id="14" name="Прямая соединительная линия 13">
          <a:extLst xmlns:a="http://schemas.openxmlformats.org/drawingml/2006/main">
            <a:ext uri="{FF2B5EF4-FFF2-40B4-BE49-F238E27FC236}">
              <a16:creationId xmlns:a16="http://schemas.microsoft.com/office/drawing/2014/main" id="{08EAEF33-8FE8-49A1-810E-6BFE233CB474}"/>
            </a:ext>
          </a:extLst>
        </cdr:cNvPr>
        <cdr:cNvCxnSpPr/>
      </cdr:nvCxnSpPr>
      <cdr:spPr>
        <a:xfrm xmlns:a="http://schemas.openxmlformats.org/drawingml/2006/main" flipH="1" flipV="1">
          <a:off x="3901360" y="3067488"/>
          <a:ext cx="968296" cy="432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0.60905</cdr:x>
      <cdr:y>0.84539</cdr:y>
    </cdr:from>
    <cdr:to>
      <cdr:x>0.7925</cdr:x>
      <cdr:y>0.91181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3847643" y="2851549"/>
          <a:ext cx="1158935" cy="2240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ru-RU" sz="1100"/>
            <a:t>КТП-6-10кВ 67%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11206</xdr:colOff>
      <xdr:row>2</xdr:row>
      <xdr:rowOff>0</xdr:rowOff>
    </xdr:from>
    <xdr:to>
      <xdr:col>32</xdr:col>
      <xdr:colOff>466921</xdr:colOff>
      <xdr:row>5</xdr:row>
      <xdr:rowOff>155491</xdr:rowOff>
    </xdr:to>
    <xdr:sp macro="" textlink="">
      <xdr:nvSpPr>
        <xdr:cNvPr id="2" name="Tit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Grp="1"/>
        </xdr:cNvSpPr>
      </xdr:nvSpPr>
      <xdr:spPr>
        <a:xfrm>
          <a:off x="3036794" y="313765"/>
          <a:ext cx="16793892" cy="626138"/>
        </a:xfrm>
        <a:prstGeom prst="rect">
          <a:avLst/>
        </a:prstGeom>
      </xdr:spPr>
      <xdr:txBody>
        <a:bodyPr vert="horz" wrap="square" lIns="91440" tIns="45720" rIns="91440" bIns="45720" rtlCol="0" anchor="ctr">
          <a:noAutofit/>
        </a:bodyPr>
        <a:lstStyle>
          <a:lvl1pPr algn="ctr" defTabSz="914400" rtl="0" eaLnBrk="1" latinLnBrk="0" hangingPunct="1">
            <a:spcBef>
              <a:spcPct val="0"/>
            </a:spcBef>
            <a:buNone/>
            <a:defRPr sz="4400" kern="1200">
              <a:solidFill>
                <a:schemeClr val="tx1"/>
              </a:solidFill>
              <a:latin typeface="+mj-lt"/>
              <a:ea typeface="+mj-ea"/>
              <a:cs typeface="+mj-cs"/>
            </a:defRPr>
          </a:lvl1pPr>
        </a:lstStyle>
        <a:p>
          <a:pPr algn="ctr"/>
          <a:r>
            <a:rPr lang="ru-RU">
              <a:solidFill>
                <a:srgbClr val="335576"/>
              </a:solidFill>
            </a:rPr>
            <a:t>Существующая емкость трансформаторной мощности и её</a:t>
          </a:r>
          <a:r>
            <a:rPr lang="ru-RU" baseline="0">
              <a:solidFill>
                <a:srgbClr val="335576"/>
              </a:solidFill>
            </a:rPr>
            <a:t> запас</a:t>
          </a:r>
          <a:endParaRPr lang="en-US">
            <a:solidFill>
              <a:srgbClr val="335576"/>
            </a:solidFill>
          </a:endParaRPr>
        </a:p>
      </xdr:txBody>
    </xdr:sp>
    <xdr:clientData/>
  </xdr:twoCellAnchor>
  <xdr:twoCellAnchor>
    <xdr:from>
      <xdr:col>5</xdr:col>
      <xdr:colOff>1601</xdr:colOff>
      <xdr:row>7</xdr:row>
      <xdr:rowOff>13608</xdr:rowOff>
    </xdr:from>
    <xdr:to>
      <xdr:col>32</xdr:col>
      <xdr:colOff>465772</xdr:colOff>
      <xdr:row>7</xdr:row>
      <xdr:rowOff>13608</xdr:rowOff>
    </xdr:to>
    <xdr:cxnSp macro="">
      <xdr:nvCxnSpPr>
        <xdr:cNvPr id="3" name="Straight Connector 60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3027189" y="1111784"/>
          <a:ext cx="16802348" cy="0"/>
        </a:xfrm>
        <a:prstGeom prst="line">
          <a:avLst/>
        </a:prstGeom>
        <a:ln w="9525">
          <a:solidFill>
            <a:srgbClr val="4A7EBB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4801</xdr:colOff>
      <xdr:row>8</xdr:row>
      <xdr:rowOff>145916</xdr:rowOff>
    </xdr:from>
    <xdr:to>
      <xdr:col>11</xdr:col>
      <xdr:colOff>14326</xdr:colOff>
      <xdr:row>11</xdr:row>
      <xdr:rowOff>129712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2425272" y="1400975"/>
          <a:ext cx="4245348" cy="45444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УЗЕНЬСКИЙ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592230</xdr:colOff>
      <xdr:row>13</xdr:row>
      <xdr:rowOff>155202</xdr:rowOff>
    </xdr:from>
    <xdr:to>
      <xdr:col>5</xdr:col>
      <xdr:colOff>318807</xdr:colOff>
      <xdr:row>36</xdr:row>
      <xdr:rowOff>142875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279587</xdr:colOff>
      <xdr:row>13</xdr:row>
      <xdr:rowOff>142875</xdr:rowOff>
    </xdr:from>
    <xdr:to>
      <xdr:col>18</xdr:col>
      <xdr:colOff>270063</xdr:colOff>
      <xdr:row>36</xdr:row>
      <xdr:rowOff>142875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602424</xdr:colOff>
      <xdr:row>9</xdr:row>
      <xdr:rowOff>26851</xdr:rowOff>
    </xdr:from>
    <xdr:to>
      <xdr:col>30</xdr:col>
      <xdr:colOff>23502</xdr:colOff>
      <xdr:row>12</xdr:row>
      <xdr:rowOff>13243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937424" y="1429624"/>
          <a:ext cx="4270169" cy="4539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БЕЙНЕУСКИЙ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20</xdr:col>
      <xdr:colOff>12939</xdr:colOff>
      <xdr:row>13</xdr:row>
      <xdr:rowOff>148638</xdr:rowOff>
    </xdr:from>
    <xdr:to>
      <xdr:col>24</xdr:col>
      <xdr:colOff>382732</xdr:colOff>
      <xdr:row>36</xdr:row>
      <xdr:rowOff>152401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386364</xdr:colOff>
      <xdr:row>13</xdr:row>
      <xdr:rowOff>158164</xdr:rowOff>
    </xdr:from>
    <xdr:to>
      <xdr:col>34</xdr:col>
      <xdr:colOff>428626</xdr:colOff>
      <xdr:row>36</xdr:row>
      <xdr:rowOff>152401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607868</xdr:colOff>
      <xdr:row>39</xdr:row>
      <xdr:rowOff>28575</xdr:rowOff>
    </xdr:from>
    <xdr:to>
      <xdr:col>10</xdr:col>
      <xdr:colOff>379267</xdr:colOff>
      <xdr:row>42</xdr:row>
      <xdr:rowOff>5195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2436668" y="6343650"/>
          <a:ext cx="4038599" cy="4623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ЖЕТЫБАЙСКИЙ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541194</xdr:colOff>
      <xdr:row>44</xdr:row>
      <xdr:rowOff>15587</xdr:rowOff>
    </xdr:from>
    <xdr:to>
      <xdr:col>5</xdr:col>
      <xdr:colOff>177512</xdr:colOff>
      <xdr:row>67</xdr:row>
      <xdr:rowOff>66675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182656</xdr:colOff>
      <xdr:row>44</xdr:row>
      <xdr:rowOff>16248</xdr:rowOff>
    </xdr:from>
    <xdr:to>
      <xdr:col>18</xdr:col>
      <xdr:colOff>209550</xdr:colOff>
      <xdr:row>67</xdr:row>
      <xdr:rowOff>66675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605271</xdr:colOff>
      <xdr:row>39</xdr:row>
      <xdr:rowOff>17320</xdr:rowOff>
    </xdr:from>
    <xdr:to>
      <xdr:col>29</xdr:col>
      <xdr:colOff>30307</xdr:colOff>
      <xdr:row>42</xdr:row>
      <xdr:rowOff>34637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4016471" y="6332395"/>
          <a:ext cx="3692236" cy="5030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АКТАУСКИЙ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20</xdr:col>
      <xdr:colOff>9525</xdr:colOff>
      <xdr:row>44</xdr:row>
      <xdr:rowOff>9525</xdr:rowOff>
    </xdr:from>
    <xdr:to>
      <xdr:col>24</xdr:col>
      <xdr:colOff>407843</xdr:colOff>
      <xdr:row>67</xdr:row>
      <xdr:rowOff>28576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396586</xdr:colOff>
      <xdr:row>44</xdr:row>
      <xdr:rowOff>7792</xdr:rowOff>
    </xdr:from>
    <xdr:to>
      <xdr:col>34</xdr:col>
      <xdr:colOff>428625</xdr:colOff>
      <xdr:row>67</xdr:row>
      <xdr:rowOff>19050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609599</xdr:colOff>
      <xdr:row>69</xdr:row>
      <xdr:rowOff>0</xdr:rowOff>
    </xdr:from>
    <xdr:to>
      <xdr:col>9</xdr:col>
      <xdr:colOff>581024</xdr:colOff>
      <xdr:row>72</xdr:row>
      <xdr:rowOff>142875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2438399" y="11172825"/>
          <a:ext cx="3629025" cy="628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БУЗАЧИНСКИЙ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0</xdr:col>
      <xdr:colOff>361949</xdr:colOff>
      <xdr:row>74</xdr:row>
      <xdr:rowOff>152401</xdr:rowOff>
    </xdr:from>
    <xdr:to>
      <xdr:col>5</xdr:col>
      <xdr:colOff>0</xdr:colOff>
      <xdr:row>98</xdr:row>
      <xdr:rowOff>47625</xdr:rowOff>
    </xdr:to>
    <xdr:graphicFrame macro="">
      <xdr:nvGraphicFramePr>
        <xdr:cNvPr id="19" name="Диаграмма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0</xdr:colOff>
      <xdr:row>75</xdr:row>
      <xdr:rowOff>0</xdr:rowOff>
    </xdr:from>
    <xdr:to>
      <xdr:col>18</xdr:col>
      <xdr:colOff>156882</xdr:colOff>
      <xdr:row>98</xdr:row>
      <xdr:rowOff>56029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23</xdr:col>
      <xdr:colOff>32599</xdr:colOff>
      <xdr:row>68</xdr:row>
      <xdr:rowOff>138546</xdr:rowOff>
    </xdr:from>
    <xdr:to>
      <xdr:col>30</xdr:col>
      <xdr:colOff>99833</xdr:colOff>
      <xdr:row>72</xdr:row>
      <xdr:rowOff>117153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973735" y="10737273"/>
          <a:ext cx="4310189" cy="6020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600" b="1">
              <a:latin typeface="Times New Roman" pitchFamily="18" charset="0"/>
              <a:cs typeface="Times New Roman" pitchFamily="18" charset="0"/>
            </a:rPr>
            <a:t>ШЕТПЕНСКИЙ</a:t>
          </a:r>
          <a:r>
            <a:rPr lang="ru-RU" sz="1600" b="1" baseline="0">
              <a:latin typeface="Times New Roman" pitchFamily="18" charset="0"/>
              <a:cs typeface="Times New Roman" pitchFamily="18" charset="0"/>
            </a:rPr>
            <a:t> ЭНЕРГОУЗЕЛ</a:t>
          </a:r>
          <a:endParaRPr lang="ru-RU" sz="1600" b="1"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20</xdr:col>
      <xdr:colOff>0</xdr:colOff>
      <xdr:row>75</xdr:row>
      <xdr:rowOff>0</xdr:rowOff>
    </xdr:from>
    <xdr:to>
      <xdr:col>24</xdr:col>
      <xdr:colOff>358588</xdr:colOff>
      <xdr:row>98</xdr:row>
      <xdr:rowOff>78441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24</xdr:col>
      <xdr:colOff>358589</xdr:colOff>
      <xdr:row>75</xdr:row>
      <xdr:rowOff>1</xdr:rowOff>
    </xdr:from>
    <xdr:to>
      <xdr:col>34</xdr:col>
      <xdr:colOff>403413</xdr:colOff>
      <xdr:row>98</xdr:row>
      <xdr:rowOff>78442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0.15635</cdr:x>
      <cdr:y>0.01979</cdr:y>
    </cdr:from>
    <cdr:to>
      <cdr:x>0.77524</cdr:x>
      <cdr:y>0.12498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3794" y="73446"/>
          <a:ext cx="1717176" cy="390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339 МВт</a:t>
          </a:r>
          <a:endParaRPr lang="ru-RU" sz="1400" b="1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0.17094</cdr:x>
      <cdr:y>0.00956</cdr:y>
    </cdr:from>
    <cdr:to>
      <cdr:x>0.8264</cdr:x>
      <cdr:y>0.13642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0034" y="35622"/>
          <a:ext cx="1840651" cy="4729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38 МВт</a:t>
          </a:r>
          <a:endParaRPr lang="ru-RU" sz="1400" b="1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0.76355</cdr:x>
      <cdr:y>0.10031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50060" y="67636"/>
          <a:ext cx="1399545" cy="3263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83 МВт</a:t>
          </a:r>
          <a:endParaRPr lang="ru-RU" sz="1400" b="1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0.1448</cdr:x>
      <cdr:y>0.01213</cdr:y>
    </cdr:from>
    <cdr:to>
      <cdr:x>0.7152</cdr:x>
      <cdr:y>0.11705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10743" y="45410"/>
          <a:ext cx="1618082" cy="392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84 МВт</a:t>
          </a:r>
          <a:endParaRPr lang="ru-RU" sz="1400" b="1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0.78544</cdr:x>
      <cdr:y>0.1145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45053" y="63031"/>
          <a:ext cx="1447086" cy="356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177 МВт</a:t>
          </a:r>
          <a:endParaRPr lang="ru-RU" sz="1400" b="1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0.24217</cdr:x>
      <cdr:y>0.01722</cdr:y>
    </cdr:from>
    <cdr:to>
      <cdr:x>0.7379</cdr:x>
      <cdr:y>0.09726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73004" y="63486"/>
          <a:ext cx="1377671" cy="295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400" b="1"/>
            <a:t>Р</a:t>
          </a:r>
          <a:r>
            <a:rPr lang="ru-RU" sz="1400" b="1" baseline="0"/>
            <a:t> всего 21 МВт</a:t>
          </a:r>
          <a:endParaRPr lang="ru-RU" sz="1400" b="1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6"/>
  <sheetViews>
    <sheetView tabSelected="1" view="pageBreakPreview" topLeftCell="B64" zoomScaleNormal="100" zoomScaleSheetLayoutView="100" workbookViewId="0">
      <selection activeCell="B67" sqref="A67:XFD67"/>
    </sheetView>
  </sheetViews>
  <sheetFormatPr defaultRowHeight="12.75" x14ac:dyDescent="0.2"/>
  <cols>
    <col min="1" max="1" width="5" style="91" customWidth="1"/>
    <col min="2" max="2" width="4.85546875" style="91" customWidth="1"/>
    <col min="3" max="3" width="23.140625" style="91" customWidth="1"/>
    <col min="4" max="4" width="18.7109375" style="91" customWidth="1"/>
    <col min="5" max="5" width="34" style="91" customWidth="1"/>
    <col min="6" max="6" width="10.85546875" style="91" customWidth="1"/>
    <col min="7" max="7" width="11" style="91" customWidth="1"/>
    <col min="8" max="8" width="11" style="91" bestFit="1" customWidth="1"/>
    <col min="9" max="9" width="12.7109375" style="91" customWidth="1"/>
    <col min="10" max="10" width="12.5703125" style="91" customWidth="1"/>
    <col min="11" max="11" width="14.85546875" style="91" hidden="1" customWidth="1"/>
    <col min="12" max="12" width="15.28515625" style="91" customWidth="1"/>
    <col min="13" max="13" width="29.5703125" style="91" customWidth="1"/>
  </cols>
  <sheetData>
    <row r="1" spans="1:13" ht="18.75" customHeight="1" thickBot="1" x14ac:dyDescent="0.25">
      <c r="A1" s="84"/>
      <c r="B1" s="85"/>
      <c r="C1" s="86"/>
      <c r="D1" s="86"/>
      <c r="E1" s="87"/>
      <c r="F1" s="87"/>
      <c r="G1" s="88"/>
      <c r="H1" s="89"/>
      <c r="I1" s="89"/>
      <c r="J1" s="90"/>
      <c r="K1" s="88"/>
      <c r="L1" s="90"/>
    </row>
    <row r="2" spans="1:13" ht="31.5" x14ac:dyDescent="0.25">
      <c r="A2" s="84"/>
      <c r="B2" s="92" t="s">
        <v>243</v>
      </c>
      <c r="C2" s="93" t="s">
        <v>1</v>
      </c>
      <c r="D2" s="94" t="s">
        <v>84</v>
      </c>
      <c r="E2" s="95" t="s">
        <v>85</v>
      </c>
      <c r="F2" s="93" t="s">
        <v>82</v>
      </c>
      <c r="G2" s="96" t="s">
        <v>79</v>
      </c>
      <c r="H2" s="94" t="s">
        <v>245</v>
      </c>
      <c r="I2" s="94" t="s">
        <v>244</v>
      </c>
      <c r="J2" s="96" t="s">
        <v>2</v>
      </c>
      <c r="K2" s="96" t="s">
        <v>83</v>
      </c>
      <c r="L2" s="103" t="s">
        <v>81</v>
      </c>
    </row>
    <row r="3" spans="1:13" ht="15.75" x14ac:dyDescent="0.25">
      <c r="A3" s="84"/>
      <c r="B3" s="50" t="s">
        <v>3</v>
      </c>
      <c r="C3" s="97" t="s">
        <v>4</v>
      </c>
      <c r="D3" s="97" t="s">
        <v>86</v>
      </c>
      <c r="E3" s="51"/>
      <c r="F3" s="52" t="s">
        <v>80</v>
      </c>
      <c r="G3" s="97" t="s">
        <v>80</v>
      </c>
      <c r="H3" s="52" t="s">
        <v>80</v>
      </c>
      <c r="I3" s="52"/>
      <c r="J3" s="102"/>
      <c r="K3" s="53" t="s">
        <v>80</v>
      </c>
      <c r="L3" s="104" t="s">
        <v>80</v>
      </c>
    </row>
    <row r="4" spans="1:13" s="2" customFormat="1" ht="15.75" x14ac:dyDescent="0.2">
      <c r="A4" s="84"/>
      <c r="B4" s="147" t="s">
        <v>235</v>
      </c>
      <c r="C4" s="148"/>
      <c r="D4" s="148"/>
      <c r="E4" s="148"/>
      <c r="F4" s="148"/>
      <c r="G4" s="148"/>
      <c r="H4" s="148"/>
      <c r="I4" s="148"/>
      <c r="J4" s="148"/>
      <c r="K4" s="148"/>
      <c r="L4" s="149"/>
      <c r="M4" s="91"/>
    </row>
    <row r="5" spans="1:13" s="83" customFormat="1" ht="15.75" x14ac:dyDescent="0.25">
      <c r="A5" s="91"/>
      <c r="B5" s="50">
        <v>1</v>
      </c>
      <c r="C5" s="108" t="s">
        <v>7</v>
      </c>
      <c r="D5" s="109">
        <v>2</v>
      </c>
      <c r="E5" s="108" t="s">
        <v>124</v>
      </c>
      <c r="F5" s="109">
        <v>191</v>
      </c>
      <c r="G5" s="110">
        <v>126</v>
      </c>
      <c r="H5" s="111"/>
      <c r="I5" s="111"/>
      <c r="J5" s="112">
        <f>G5/F5</f>
        <v>0.65968586387434558</v>
      </c>
      <c r="K5" s="97">
        <v>169</v>
      </c>
      <c r="L5" s="104">
        <f t="shared" ref="L5:L21" si="0">F5-G5-H5</f>
        <v>65</v>
      </c>
      <c r="M5" s="91"/>
    </row>
    <row r="6" spans="1:13" s="83" customFormat="1" ht="15.75" x14ac:dyDescent="0.25">
      <c r="A6" s="91"/>
      <c r="B6" s="50">
        <v>2</v>
      </c>
      <c r="C6" s="108" t="s">
        <v>9</v>
      </c>
      <c r="D6" s="109">
        <v>2</v>
      </c>
      <c r="E6" s="108" t="s">
        <v>123</v>
      </c>
      <c r="F6" s="109">
        <v>30.6</v>
      </c>
      <c r="G6" s="113">
        <v>25.07</v>
      </c>
      <c r="H6" s="111"/>
      <c r="I6" s="111"/>
      <c r="J6" s="112">
        <f t="shared" ref="J6:J21" si="1">G6/F6</f>
        <v>0.81928104575163396</v>
      </c>
      <c r="K6" s="98">
        <v>45</v>
      </c>
      <c r="L6" s="104">
        <f t="shared" si="0"/>
        <v>5.5300000000000011</v>
      </c>
      <c r="M6" s="91"/>
    </row>
    <row r="7" spans="1:13" s="83" customFormat="1" ht="16.5" customHeight="1" x14ac:dyDescent="0.25">
      <c r="A7" s="91"/>
      <c r="B7" s="50">
        <v>3</v>
      </c>
      <c r="C7" s="108" t="s">
        <v>11</v>
      </c>
      <c r="D7" s="109">
        <v>2</v>
      </c>
      <c r="E7" s="108" t="s">
        <v>125</v>
      </c>
      <c r="F7" s="113">
        <v>19.2</v>
      </c>
      <c r="G7" s="110">
        <v>10.51</v>
      </c>
      <c r="H7" s="144">
        <v>3.7</v>
      </c>
      <c r="I7" s="144">
        <v>3.7</v>
      </c>
      <c r="J7" s="112">
        <f t="shared" si="1"/>
        <v>0.5473958333333333</v>
      </c>
      <c r="K7" s="98">
        <v>35</v>
      </c>
      <c r="L7" s="104">
        <f t="shared" si="0"/>
        <v>4.9899999999999993</v>
      </c>
      <c r="M7" s="84"/>
    </row>
    <row r="8" spans="1:13" s="83" customFormat="1" ht="15.75" x14ac:dyDescent="0.25">
      <c r="A8" s="91"/>
      <c r="B8" s="50">
        <v>4</v>
      </c>
      <c r="C8" s="108" t="s">
        <v>15</v>
      </c>
      <c r="D8" s="109">
        <v>2</v>
      </c>
      <c r="E8" s="108" t="s">
        <v>125</v>
      </c>
      <c r="F8" s="114">
        <v>19.18224</v>
      </c>
      <c r="G8" s="110">
        <v>9.86</v>
      </c>
      <c r="H8" s="144"/>
      <c r="I8" s="111"/>
      <c r="J8" s="112">
        <f t="shared" si="1"/>
        <v>0.5140171325142423</v>
      </c>
      <c r="K8" s="98">
        <v>35</v>
      </c>
      <c r="L8" s="104">
        <f t="shared" si="0"/>
        <v>9.3222400000000007</v>
      </c>
      <c r="M8" s="84"/>
    </row>
    <row r="9" spans="1:13" s="83" customFormat="1" ht="15.75" x14ac:dyDescent="0.25">
      <c r="A9" s="91"/>
      <c r="B9" s="50">
        <v>5</v>
      </c>
      <c r="C9" s="108" t="s">
        <v>13</v>
      </c>
      <c r="D9" s="109">
        <v>2</v>
      </c>
      <c r="E9" s="108" t="s">
        <v>148</v>
      </c>
      <c r="F9" s="114">
        <v>19.18224</v>
      </c>
      <c r="G9" s="110">
        <v>9.0500000000000007</v>
      </c>
      <c r="H9" s="115">
        <v>4.53</v>
      </c>
      <c r="I9" s="115"/>
      <c r="J9" s="112">
        <f t="shared" si="1"/>
        <v>0.47179057294664234</v>
      </c>
      <c r="K9" s="98">
        <v>41</v>
      </c>
      <c r="L9" s="104">
        <f t="shared" si="0"/>
        <v>5.6022399999999992</v>
      </c>
      <c r="M9" s="84"/>
    </row>
    <row r="10" spans="1:13" s="83" customFormat="1" ht="15.75" x14ac:dyDescent="0.25">
      <c r="A10" s="91"/>
      <c r="B10" s="50">
        <v>6</v>
      </c>
      <c r="C10" s="108" t="s">
        <v>23</v>
      </c>
      <c r="D10" s="109">
        <v>2</v>
      </c>
      <c r="E10" s="108" t="s">
        <v>129</v>
      </c>
      <c r="F10" s="110">
        <v>11.625599999999999</v>
      </c>
      <c r="G10" s="110">
        <v>5.9207519999999993</v>
      </c>
      <c r="H10" s="113"/>
      <c r="I10" s="113"/>
      <c r="J10" s="112">
        <f t="shared" si="1"/>
        <v>0.50928571428571434</v>
      </c>
      <c r="K10" s="97">
        <v>35</v>
      </c>
      <c r="L10" s="104">
        <f t="shared" si="0"/>
        <v>5.7048479999999993</v>
      </c>
      <c r="M10" s="84"/>
    </row>
    <row r="11" spans="1:13" s="83" customFormat="1" ht="15.75" x14ac:dyDescent="0.25">
      <c r="A11" s="91"/>
      <c r="B11" s="50">
        <v>7</v>
      </c>
      <c r="C11" s="108" t="s">
        <v>29</v>
      </c>
      <c r="D11" s="109">
        <v>2</v>
      </c>
      <c r="E11" s="108" t="s">
        <v>233</v>
      </c>
      <c r="F11" s="110">
        <v>11.625599999999999</v>
      </c>
      <c r="G11" s="110">
        <v>6.85</v>
      </c>
      <c r="H11" s="115"/>
      <c r="I11" s="115"/>
      <c r="J11" s="112">
        <f t="shared" si="1"/>
        <v>0.58921690063308563</v>
      </c>
      <c r="K11" s="97">
        <v>15</v>
      </c>
      <c r="L11" s="104">
        <f t="shared" si="0"/>
        <v>4.775599999999999</v>
      </c>
      <c r="M11" s="84"/>
    </row>
    <row r="12" spans="1:13" s="83" customFormat="1" ht="15.75" x14ac:dyDescent="0.25">
      <c r="A12" s="91"/>
      <c r="B12" s="50">
        <v>8</v>
      </c>
      <c r="C12" s="108" t="s">
        <v>31</v>
      </c>
      <c r="D12" s="109">
        <v>2</v>
      </c>
      <c r="E12" s="108" t="s">
        <v>233</v>
      </c>
      <c r="F12" s="110">
        <v>11.625599999999999</v>
      </c>
      <c r="G12" s="110">
        <v>7.59</v>
      </c>
      <c r="H12" s="113"/>
      <c r="I12" s="113"/>
      <c r="J12" s="112">
        <f t="shared" si="1"/>
        <v>0.65286952931461606</v>
      </c>
      <c r="K12" s="97">
        <v>12.5</v>
      </c>
      <c r="L12" s="104">
        <f t="shared" si="0"/>
        <v>4.0355999999999987</v>
      </c>
      <c r="M12" s="84"/>
    </row>
    <row r="13" spans="1:13" s="83" customFormat="1" ht="15.75" x14ac:dyDescent="0.25">
      <c r="A13" s="91"/>
      <c r="B13" s="50">
        <v>9</v>
      </c>
      <c r="C13" s="108" t="s">
        <v>17</v>
      </c>
      <c r="D13" s="109">
        <v>2</v>
      </c>
      <c r="E13" s="108" t="s">
        <v>142</v>
      </c>
      <c r="F13" s="110">
        <v>7.266</v>
      </c>
      <c r="G13" s="110">
        <v>6.39</v>
      </c>
      <c r="H13" s="113">
        <v>0.15</v>
      </c>
      <c r="I13" s="113"/>
      <c r="J13" s="112">
        <f t="shared" si="1"/>
        <v>0.87943848059454988</v>
      </c>
      <c r="K13" s="97">
        <v>35</v>
      </c>
      <c r="L13" s="104">
        <f t="shared" si="0"/>
        <v>0.72600000000000031</v>
      </c>
      <c r="M13" s="84"/>
    </row>
    <row r="14" spans="1:13" s="83" customFormat="1" ht="15.75" x14ac:dyDescent="0.25">
      <c r="A14" s="91"/>
      <c r="B14" s="50">
        <v>10</v>
      </c>
      <c r="C14" s="108" t="s">
        <v>19</v>
      </c>
      <c r="D14" s="109">
        <v>2</v>
      </c>
      <c r="E14" s="108" t="s">
        <v>142</v>
      </c>
      <c r="F14" s="110">
        <v>7.266</v>
      </c>
      <c r="G14" s="110">
        <v>4.5599999999999996</v>
      </c>
      <c r="H14" s="113"/>
      <c r="I14" s="113"/>
      <c r="J14" s="112">
        <f t="shared" si="1"/>
        <v>0.62758051197357545</v>
      </c>
      <c r="K14" s="97">
        <v>35</v>
      </c>
      <c r="L14" s="104">
        <f t="shared" si="0"/>
        <v>2.7060000000000004</v>
      </c>
      <c r="M14" s="84"/>
    </row>
    <row r="15" spans="1:13" s="83" customFormat="1" ht="15.75" x14ac:dyDescent="0.25">
      <c r="A15" s="91"/>
      <c r="B15" s="50">
        <v>11</v>
      </c>
      <c r="C15" s="108" t="s">
        <v>21</v>
      </c>
      <c r="D15" s="109">
        <v>2</v>
      </c>
      <c r="E15" s="108" t="s">
        <v>142</v>
      </c>
      <c r="F15" s="110">
        <v>7.266</v>
      </c>
      <c r="G15" s="110">
        <v>4.4400000000000004</v>
      </c>
      <c r="H15" s="113"/>
      <c r="I15" s="113"/>
      <c r="J15" s="112">
        <f t="shared" si="1"/>
        <v>0.61106523534269208</v>
      </c>
      <c r="K15" s="97">
        <v>35</v>
      </c>
      <c r="L15" s="104">
        <f t="shared" si="0"/>
        <v>2.8259999999999996</v>
      </c>
      <c r="M15" s="84"/>
    </row>
    <row r="16" spans="1:13" s="83" customFormat="1" ht="15.75" x14ac:dyDescent="0.25">
      <c r="A16" s="91"/>
      <c r="B16" s="50">
        <v>12</v>
      </c>
      <c r="C16" s="108" t="s">
        <v>25</v>
      </c>
      <c r="D16" s="109">
        <v>2</v>
      </c>
      <c r="E16" s="108" t="s">
        <v>144</v>
      </c>
      <c r="F16" s="110">
        <v>4.57</v>
      </c>
      <c r="G16" s="110">
        <v>1.9763519999999999</v>
      </c>
      <c r="H16" s="113">
        <v>3.52</v>
      </c>
      <c r="I16" s="113"/>
      <c r="J16" s="112">
        <f t="shared" si="1"/>
        <v>0.43246214442013126</v>
      </c>
      <c r="K16" s="97">
        <v>41</v>
      </c>
      <c r="L16" s="104">
        <f t="shared" si="0"/>
        <v>-0.92635199999999962</v>
      </c>
      <c r="M16" s="84"/>
    </row>
    <row r="17" spans="1:13" s="83" customFormat="1" ht="15.75" x14ac:dyDescent="0.25">
      <c r="A17" s="91"/>
      <c r="B17" s="50">
        <v>13</v>
      </c>
      <c r="C17" s="108" t="s">
        <v>27</v>
      </c>
      <c r="D17" s="109">
        <v>1</v>
      </c>
      <c r="E17" s="108" t="s">
        <v>144</v>
      </c>
      <c r="F17" s="110">
        <v>4.5672000000000006</v>
      </c>
      <c r="G17" s="110">
        <v>0.672624</v>
      </c>
      <c r="H17" s="113">
        <v>0.03</v>
      </c>
      <c r="I17" s="113"/>
      <c r="J17" s="112">
        <f t="shared" si="1"/>
        <v>0.14727272727272725</v>
      </c>
      <c r="K17" s="97">
        <v>41</v>
      </c>
      <c r="L17" s="104">
        <f t="shared" si="0"/>
        <v>3.8645760000000009</v>
      </c>
      <c r="M17" s="84"/>
    </row>
    <row r="18" spans="1:13" s="83" customFormat="1" ht="15.75" x14ac:dyDescent="0.25">
      <c r="A18" s="91"/>
      <c r="B18" s="50">
        <v>14</v>
      </c>
      <c r="C18" s="108" t="s">
        <v>33</v>
      </c>
      <c r="D18" s="109">
        <v>1</v>
      </c>
      <c r="E18" s="108" t="s">
        <v>145</v>
      </c>
      <c r="F18" s="110">
        <v>2.4330720000000001</v>
      </c>
      <c r="G18" s="110">
        <v>0.672624</v>
      </c>
      <c r="H18" s="113">
        <v>0.3</v>
      </c>
      <c r="I18" s="113"/>
      <c r="J18" s="112">
        <f t="shared" si="1"/>
        <v>0.2764505119453925</v>
      </c>
      <c r="K18" s="97">
        <v>7</v>
      </c>
      <c r="L18" s="104">
        <f t="shared" si="0"/>
        <v>1.4604480000000002</v>
      </c>
      <c r="M18" s="84"/>
    </row>
    <row r="19" spans="1:13" s="83" customFormat="1" ht="15.75" x14ac:dyDescent="0.25">
      <c r="A19" s="91"/>
      <c r="B19" s="50">
        <v>15</v>
      </c>
      <c r="C19" s="108" t="s">
        <v>37</v>
      </c>
      <c r="D19" s="109">
        <v>1</v>
      </c>
      <c r="E19" s="108" t="s">
        <v>137</v>
      </c>
      <c r="F19" s="110">
        <v>0.7612000000000001</v>
      </c>
      <c r="G19" s="110">
        <v>6.9199999999999998E-2</v>
      </c>
      <c r="H19" s="113">
        <v>0.13</v>
      </c>
      <c r="I19" s="113"/>
      <c r="J19" s="112">
        <f t="shared" si="1"/>
        <v>9.0909090909090898E-2</v>
      </c>
      <c r="K19" s="52">
        <v>5</v>
      </c>
      <c r="L19" s="104">
        <f t="shared" si="0"/>
        <v>0.56200000000000006</v>
      </c>
      <c r="M19" s="84"/>
    </row>
    <row r="20" spans="1:13" s="83" customFormat="1" ht="15.75" x14ac:dyDescent="0.25">
      <c r="A20" s="91"/>
      <c r="B20" s="50">
        <v>16</v>
      </c>
      <c r="C20" s="108" t="s">
        <v>39</v>
      </c>
      <c r="D20" s="109">
        <v>1</v>
      </c>
      <c r="E20" s="108" t="s">
        <v>137</v>
      </c>
      <c r="F20" s="110">
        <v>0.7612000000000001</v>
      </c>
      <c r="G20" s="110">
        <v>1.3840000000000002E-2</v>
      </c>
      <c r="H20" s="113"/>
      <c r="I20" s="113"/>
      <c r="J20" s="112">
        <f t="shared" si="1"/>
        <v>1.8181818181818181E-2</v>
      </c>
      <c r="K20" s="52">
        <v>5</v>
      </c>
      <c r="L20" s="104">
        <f t="shared" si="0"/>
        <v>0.74736000000000014</v>
      </c>
      <c r="M20" s="84"/>
    </row>
    <row r="21" spans="1:13" s="83" customFormat="1" ht="15.75" x14ac:dyDescent="0.25">
      <c r="A21" s="91"/>
      <c r="B21" s="50">
        <v>17</v>
      </c>
      <c r="C21" s="108" t="s">
        <v>35</v>
      </c>
      <c r="D21" s="109">
        <v>1</v>
      </c>
      <c r="E21" s="108" t="s">
        <v>146</v>
      </c>
      <c r="F21" s="110">
        <v>0.76396800000000009</v>
      </c>
      <c r="G21" s="110">
        <v>0.33215999999999996</v>
      </c>
      <c r="H21" s="113"/>
      <c r="I21" s="113"/>
      <c r="J21" s="112">
        <f t="shared" si="1"/>
        <v>0.43478260869565205</v>
      </c>
      <c r="K21" s="52">
        <v>5</v>
      </c>
      <c r="L21" s="104">
        <f t="shared" si="0"/>
        <v>0.43180800000000014</v>
      </c>
      <c r="M21" s="84"/>
    </row>
    <row r="22" spans="1:13" s="83" customFormat="1" ht="16.5" thickBot="1" x14ac:dyDescent="0.3">
      <c r="A22" s="91"/>
      <c r="B22" s="106"/>
      <c r="C22" s="119"/>
      <c r="D22" s="120"/>
      <c r="E22" s="119"/>
      <c r="F22" s="121"/>
      <c r="G22" s="121"/>
      <c r="H22" s="122"/>
      <c r="I22" s="122"/>
      <c r="J22" s="123"/>
      <c r="K22" s="125"/>
      <c r="L22" s="107"/>
      <c r="M22" s="84"/>
    </row>
    <row r="23" spans="1:13" s="83" customFormat="1" ht="16.5" thickBot="1" x14ac:dyDescent="0.25">
      <c r="A23" s="91"/>
      <c r="B23" s="146" t="s">
        <v>236</v>
      </c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84"/>
    </row>
    <row r="24" spans="1:13" s="83" customFormat="1" ht="15.75" x14ac:dyDescent="0.25">
      <c r="A24" s="91"/>
      <c r="B24" s="92">
        <v>1</v>
      </c>
      <c r="C24" s="133" t="s">
        <v>63</v>
      </c>
      <c r="D24" s="127">
        <v>2</v>
      </c>
      <c r="E24" s="133" t="s">
        <v>150</v>
      </c>
      <c r="F24" s="134" t="s">
        <v>211</v>
      </c>
      <c r="G24" s="127" t="s">
        <v>210</v>
      </c>
      <c r="H24" s="127"/>
      <c r="I24" s="127"/>
      <c r="J24" s="130"/>
      <c r="K24" s="93">
        <v>101</v>
      </c>
      <c r="L24" s="131"/>
      <c r="M24" s="84"/>
    </row>
    <row r="25" spans="1:13" s="2" customFormat="1" ht="15.75" x14ac:dyDescent="0.25">
      <c r="A25" s="91"/>
      <c r="B25" s="50">
        <v>2</v>
      </c>
      <c r="C25" s="108" t="s">
        <v>64</v>
      </c>
      <c r="D25" s="109">
        <v>2</v>
      </c>
      <c r="E25" s="108" t="s">
        <v>125</v>
      </c>
      <c r="F25" s="114">
        <v>19.18224</v>
      </c>
      <c r="G25" s="110">
        <v>6.79</v>
      </c>
      <c r="H25" s="111"/>
      <c r="I25" s="111"/>
      <c r="J25" s="112">
        <f>G25/F25</f>
        <v>0.35397325859753603</v>
      </c>
      <c r="K25" s="52">
        <v>46</v>
      </c>
      <c r="L25" s="104">
        <f>F25-G25-H25</f>
        <v>12.392240000000001</v>
      </c>
      <c r="M25" s="84"/>
    </row>
    <row r="26" spans="1:13" s="83" customFormat="1" ht="15.75" x14ac:dyDescent="0.25">
      <c r="A26" s="91"/>
      <c r="B26" s="50">
        <v>3</v>
      </c>
      <c r="C26" s="108" t="s">
        <v>66</v>
      </c>
      <c r="D26" s="109">
        <v>2</v>
      </c>
      <c r="E26" s="108" t="s">
        <v>125</v>
      </c>
      <c r="F26" s="114">
        <v>19.18224</v>
      </c>
      <c r="G26" s="110">
        <v>9.6999999999999993</v>
      </c>
      <c r="H26" s="144">
        <v>1.5</v>
      </c>
      <c r="I26" s="111"/>
      <c r="J26" s="112">
        <f>G26/F26</f>
        <v>0.50567608371076578</v>
      </c>
      <c r="K26" s="52">
        <v>41</v>
      </c>
      <c r="L26" s="104">
        <f>F26-G26-H26</f>
        <v>7.9822400000000009</v>
      </c>
      <c r="M26" s="84"/>
    </row>
    <row r="27" spans="1:13" s="83" customFormat="1" ht="15.75" x14ac:dyDescent="0.25">
      <c r="A27" s="91"/>
      <c r="B27" s="50">
        <v>4</v>
      </c>
      <c r="C27" s="108" t="s">
        <v>67</v>
      </c>
      <c r="D27" s="109">
        <v>2</v>
      </c>
      <c r="E27" s="108" t="s">
        <v>125</v>
      </c>
      <c r="F27" s="114">
        <v>19.18224</v>
      </c>
      <c r="G27" s="110">
        <v>12.61</v>
      </c>
      <c r="H27" s="111"/>
      <c r="I27" s="111"/>
      <c r="J27" s="112">
        <f>G27/F27</f>
        <v>0.65737890882399552</v>
      </c>
      <c r="K27" s="52">
        <v>41</v>
      </c>
      <c r="L27" s="104">
        <f>F27-G27-H27</f>
        <v>6.5722400000000007</v>
      </c>
      <c r="M27" s="84"/>
    </row>
    <row r="28" spans="1:13" s="83" customFormat="1" ht="15.75" x14ac:dyDescent="0.25">
      <c r="A28" s="91"/>
      <c r="B28" s="50">
        <v>5</v>
      </c>
      <c r="C28" s="108" t="s">
        <v>68</v>
      </c>
      <c r="D28" s="109">
        <v>2</v>
      </c>
      <c r="E28" s="108" t="s">
        <v>129</v>
      </c>
      <c r="F28" s="110">
        <v>11.625599999999999</v>
      </c>
      <c r="G28" s="110">
        <v>3.1306080000000001</v>
      </c>
      <c r="H28" s="113">
        <v>0.5</v>
      </c>
      <c r="I28" s="113"/>
      <c r="J28" s="112">
        <f>G28/F28</f>
        <v>0.26928571428571435</v>
      </c>
      <c r="K28" s="52">
        <v>41</v>
      </c>
      <c r="L28" s="104">
        <f>F28-G28-H28</f>
        <v>7.9949919999999981</v>
      </c>
      <c r="M28" s="84"/>
    </row>
    <row r="29" spans="1:13" s="83" customFormat="1" ht="15.75" x14ac:dyDescent="0.25">
      <c r="A29" s="91"/>
      <c r="B29" s="50">
        <v>6</v>
      </c>
      <c r="C29" s="108" t="s">
        <v>65</v>
      </c>
      <c r="D29" s="109">
        <v>2</v>
      </c>
      <c r="E29" s="108" t="s">
        <v>147</v>
      </c>
      <c r="F29" s="110">
        <v>7.266</v>
      </c>
      <c r="G29" s="110">
        <v>2.0095680000000002</v>
      </c>
      <c r="H29" s="113">
        <v>1</v>
      </c>
      <c r="I29" s="113"/>
      <c r="J29" s="112">
        <f>G29/F29</f>
        <v>0.27657142857142858</v>
      </c>
      <c r="K29" s="52">
        <v>41</v>
      </c>
      <c r="L29" s="104">
        <f>F29-G29-H29</f>
        <v>4.2564320000000002</v>
      </c>
      <c r="M29" s="84"/>
    </row>
    <row r="30" spans="1:13" s="83" customFormat="1" ht="15.75" x14ac:dyDescent="0.25">
      <c r="A30" s="91"/>
      <c r="B30" s="50">
        <v>7</v>
      </c>
      <c r="C30" s="108" t="s">
        <v>69</v>
      </c>
      <c r="D30" s="109">
        <v>2</v>
      </c>
      <c r="E30" s="108" t="s">
        <v>144</v>
      </c>
      <c r="F30" s="110">
        <v>4.5755040000000005</v>
      </c>
      <c r="G30" s="110">
        <v>1.21</v>
      </c>
      <c r="H30" s="113"/>
      <c r="I30" s="113"/>
      <c r="J30" s="112">
        <f t="shared" ref="J30" si="2">G30/F30</f>
        <v>0.26445174127265542</v>
      </c>
      <c r="K30" s="52">
        <v>41</v>
      </c>
      <c r="L30" s="104">
        <f t="shared" ref="L30" si="3">F30-G30-H30</f>
        <v>3.3655040000000005</v>
      </c>
      <c r="M30" s="84"/>
    </row>
    <row r="31" spans="1:13" s="83" customFormat="1" ht="16.5" thickBot="1" x14ac:dyDescent="0.3">
      <c r="A31" s="91"/>
      <c r="B31" s="106"/>
      <c r="C31" s="119"/>
      <c r="D31" s="120"/>
      <c r="E31" s="119"/>
      <c r="F31" s="121"/>
      <c r="G31" s="121"/>
      <c r="H31" s="122"/>
      <c r="I31" s="122"/>
      <c r="J31" s="123"/>
      <c r="K31" s="125"/>
      <c r="L31" s="107"/>
      <c r="M31" s="84"/>
    </row>
    <row r="32" spans="1:13" s="83" customFormat="1" ht="16.5" thickBot="1" x14ac:dyDescent="0.25">
      <c r="A32" s="91"/>
      <c r="B32" s="150" t="s">
        <v>237</v>
      </c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84"/>
    </row>
    <row r="33" spans="1:13" s="83" customFormat="1" ht="15.75" x14ac:dyDescent="0.25">
      <c r="A33" s="91"/>
      <c r="B33" s="92">
        <v>1</v>
      </c>
      <c r="C33" s="140" t="s">
        <v>50</v>
      </c>
      <c r="D33" s="127">
        <v>2</v>
      </c>
      <c r="E33" s="126" t="s">
        <v>125</v>
      </c>
      <c r="F33" s="128">
        <v>19.18224</v>
      </c>
      <c r="G33" s="129">
        <v>9.2200000000000006</v>
      </c>
      <c r="H33" s="127">
        <v>6</v>
      </c>
      <c r="I33" s="127"/>
      <c r="J33" s="130">
        <f>G33/F33</f>
        <v>0.48065293730033615</v>
      </c>
      <c r="K33" s="93">
        <v>47</v>
      </c>
      <c r="L33" s="131">
        <f>F33-G33-H33</f>
        <v>3.9622399999999995</v>
      </c>
      <c r="M33" s="84"/>
    </row>
    <row r="34" spans="1:13" s="83" customFormat="1" ht="15.75" x14ac:dyDescent="0.25">
      <c r="A34" s="91"/>
      <c r="B34" s="50">
        <v>2</v>
      </c>
      <c r="C34" s="141" t="s">
        <v>51</v>
      </c>
      <c r="D34" s="109">
        <v>2</v>
      </c>
      <c r="E34" s="116" t="s">
        <v>142</v>
      </c>
      <c r="F34" s="110">
        <v>7.266</v>
      </c>
      <c r="G34" s="110">
        <v>0.88022400000000001</v>
      </c>
      <c r="H34" s="109">
        <v>0.63</v>
      </c>
      <c r="I34" s="109"/>
      <c r="J34" s="112">
        <f>G34/F34</f>
        <v>0.12114285714285715</v>
      </c>
      <c r="K34" s="52">
        <v>30</v>
      </c>
      <c r="L34" s="104">
        <f>F34-G34-H34</f>
        <v>5.755776</v>
      </c>
      <c r="M34" s="84"/>
    </row>
    <row r="35" spans="1:13" s="83" customFormat="1" ht="15.75" x14ac:dyDescent="0.25">
      <c r="A35" s="91"/>
      <c r="B35" s="50">
        <v>3</v>
      </c>
      <c r="C35" s="142" t="s">
        <v>53</v>
      </c>
      <c r="D35" s="109">
        <v>2</v>
      </c>
      <c r="E35" s="108" t="s">
        <v>144</v>
      </c>
      <c r="F35" s="110">
        <v>4.5755040000000005</v>
      </c>
      <c r="G35" s="110">
        <v>2.2799999999999998</v>
      </c>
      <c r="H35" s="113">
        <v>0.76</v>
      </c>
      <c r="I35" s="113"/>
      <c r="J35" s="112">
        <f>G35/F35</f>
        <v>0.49830576041459029</v>
      </c>
      <c r="K35" s="98">
        <v>37</v>
      </c>
      <c r="L35" s="104">
        <f>F35-G35-H35</f>
        <v>1.5355040000000006</v>
      </c>
      <c r="M35" s="84"/>
    </row>
    <row r="36" spans="1:13" s="83" customFormat="1" ht="15.75" x14ac:dyDescent="0.25">
      <c r="A36" s="91"/>
      <c r="B36" s="50">
        <v>4</v>
      </c>
      <c r="C36" s="141" t="s">
        <v>52</v>
      </c>
      <c r="D36" s="109">
        <v>2</v>
      </c>
      <c r="E36" s="116" t="s">
        <v>143</v>
      </c>
      <c r="F36" s="110">
        <v>4.78864</v>
      </c>
      <c r="G36" s="110">
        <v>0.13</v>
      </c>
      <c r="H36" s="109">
        <v>2.2000000000000002</v>
      </c>
      <c r="I36" s="109"/>
      <c r="J36" s="112">
        <f>G36/F36</f>
        <v>2.7147582612182166E-2</v>
      </c>
      <c r="K36" s="52">
        <v>11</v>
      </c>
      <c r="L36" s="104">
        <f>F36-G36-H36</f>
        <v>2.4586399999999999</v>
      </c>
      <c r="M36" s="84"/>
    </row>
    <row r="37" spans="1:13" s="83" customFormat="1" ht="15.75" x14ac:dyDescent="0.25">
      <c r="A37" s="91"/>
      <c r="B37" s="50">
        <v>5</v>
      </c>
      <c r="C37" s="141" t="s">
        <v>149</v>
      </c>
      <c r="D37" s="109">
        <v>2</v>
      </c>
      <c r="E37" s="116" t="s">
        <v>132</v>
      </c>
      <c r="F37" s="110">
        <v>3.05</v>
      </c>
      <c r="G37" s="110">
        <v>0.36</v>
      </c>
      <c r="H37" s="109">
        <v>0.4</v>
      </c>
      <c r="I37" s="109"/>
      <c r="J37" s="112">
        <f>G37/F37</f>
        <v>0.11803278688524591</v>
      </c>
      <c r="K37" s="52">
        <v>11</v>
      </c>
      <c r="L37" s="104">
        <f>F37-G37-H37</f>
        <v>2.29</v>
      </c>
      <c r="M37" s="84"/>
    </row>
    <row r="38" spans="1:13" s="83" customFormat="1" ht="16.5" thickBot="1" x14ac:dyDescent="0.3">
      <c r="A38" s="91"/>
      <c r="B38" s="106"/>
      <c r="C38" s="143"/>
      <c r="D38" s="120"/>
      <c r="E38" s="132"/>
      <c r="F38" s="121"/>
      <c r="G38" s="121"/>
      <c r="H38" s="120"/>
      <c r="I38" s="120"/>
      <c r="J38" s="123"/>
      <c r="K38" s="125"/>
      <c r="L38" s="107"/>
      <c r="M38" s="84"/>
    </row>
    <row r="39" spans="1:13" s="83" customFormat="1" ht="16.5" thickBot="1" x14ac:dyDescent="0.25">
      <c r="A39" s="91"/>
      <c r="B39" s="146" t="s">
        <v>238</v>
      </c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84"/>
    </row>
    <row r="40" spans="1:13" s="83" customFormat="1" ht="15.75" x14ac:dyDescent="0.25">
      <c r="A40" s="91"/>
      <c r="B40" s="92">
        <v>1</v>
      </c>
      <c r="C40" s="133" t="s">
        <v>40</v>
      </c>
      <c r="D40" s="127">
        <v>2</v>
      </c>
      <c r="E40" s="133" t="s">
        <v>123</v>
      </c>
      <c r="F40" s="134">
        <v>30.600240000000003</v>
      </c>
      <c r="G40" s="145">
        <v>30.57</v>
      </c>
      <c r="H40" s="135">
        <v>1.41</v>
      </c>
      <c r="I40" s="135"/>
      <c r="J40" s="130">
        <f t="shared" ref="J40:J49" si="4">G40/F40</f>
        <v>0.99901177245668649</v>
      </c>
      <c r="K40" s="95">
        <v>60</v>
      </c>
      <c r="L40" s="131">
        <f t="shared" ref="L40:L49" si="5">F40-G40-H40</f>
        <v>-1.3797599999999972</v>
      </c>
      <c r="M40" s="84"/>
    </row>
    <row r="41" spans="1:13" s="83" customFormat="1" ht="15.75" x14ac:dyDescent="0.25">
      <c r="A41" s="91"/>
      <c r="B41" s="50">
        <v>2</v>
      </c>
      <c r="C41" s="108" t="s">
        <v>49</v>
      </c>
      <c r="D41" s="109">
        <v>2</v>
      </c>
      <c r="E41" s="108" t="s">
        <v>214</v>
      </c>
      <c r="F41" s="114">
        <v>31</v>
      </c>
      <c r="G41" s="110">
        <v>1.82</v>
      </c>
      <c r="H41" s="115">
        <v>11.7</v>
      </c>
      <c r="I41" s="115"/>
      <c r="J41" s="112">
        <f t="shared" si="4"/>
        <v>5.8709677419354837E-2</v>
      </c>
      <c r="K41" s="52">
        <v>47</v>
      </c>
      <c r="L41" s="104">
        <f t="shared" si="5"/>
        <v>17.48</v>
      </c>
      <c r="M41" s="84"/>
    </row>
    <row r="42" spans="1:13" s="83" customFormat="1" ht="15.75" x14ac:dyDescent="0.25">
      <c r="A42" s="91"/>
      <c r="B42" s="50">
        <v>3</v>
      </c>
      <c r="C42" s="108" t="s">
        <v>41</v>
      </c>
      <c r="D42" s="109">
        <v>2</v>
      </c>
      <c r="E42" s="108" t="s">
        <v>212</v>
      </c>
      <c r="F42" s="110">
        <v>12.2</v>
      </c>
      <c r="G42" s="110">
        <v>4.87</v>
      </c>
      <c r="H42" s="115"/>
      <c r="I42" s="115"/>
      <c r="J42" s="112">
        <f t="shared" si="4"/>
        <v>0.39918032786885249</v>
      </c>
      <c r="K42" s="52">
        <v>35</v>
      </c>
      <c r="L42" s="104">
        <f t="shared" si="5"/>
        <v>7.3299999999999992</v>
      </c>
      <c r="M42" s="84"/>
    </row>
    <row r="43" spans="1:13" s="83" customFormat="1" ht="15.75" x14ac:dyDescent="0.25">
      <c r="A43" s="91"/>
      <c r="B43" s="124">
        <v>4</v>
      </c>
      <c r="C43" s="108" t="s">
        <v>42</v>
      </c>
      <c r="D43" s="109">
        <v>2</v>
      </c>
      <c r="E43" s="108" t="s">
        <v>215</v>
      </c>
      <c r="F43" s="110">
        <v>7.27</v>
      </c>
      <c r="G43" s="110">
        <v>0.15</v>
      </c>
      <c r="H43" s="115">
        <v>0.95</v>
      </c>
      <c r="I43" s="115"/>
      <c r="J43" s="112">
        <f t="shared" si="4"/>
        <v>2.0632737276478678E-2</v>
      </c>
      <c r="K43" s="97">
        <v>15</v>
      </c>
      <c r="L43" s="104">
        <f t="shared" si="5"/>
        <v>6.169999999999999</v>
      </c>
      <c r="M43" s="84"/>
    </row>
    <row r="44" spans="1:13" s="83" customFormat="1" ht="15.75" x14ac:dyDescent="0.25">
      <c r="A44" s="91"/>
      <c r="B44" s="50">
        <v>5</v>
      </c>
      <c r="C44" s="108" t="s">
        <v>43</v>
      </c>
      <c r="D44" s="109">
        <v>2</v>
      </c>
      <c r="E44" s="108" t="s">
        <v>215</v>
      </c>
      <c r="F44" s="110">
        <v>7.27</v>
      </c>
      <c r="G44" s="110">
        <v>1.75</v>
      </c>
      <c r="H44" s="115">
        <v>0.7</v>
      </c>
      <c r="I44" s="115"/>
      <c r="J44" s="112">
        <f t="shared" si="4"/>
        <v>0.24071526822558462</v>
      </c>
      <c r="K44" s="97">
        <v>15</v>
      </c>
      <c r="L44" s="104">
        <f t="shared" si="5"/>
        <v>4.8199999999999994</v>
      </c>
      <c r="M44" s="84"/>
    </row>
    <row r="45" spans="1:13" s="83" customFormat="1" ht="15.75" x14ac:dyDescent="0.25">
      <c r="A45" s="91"/>
      <c r="B45" s="50">
        <v>6</v>
      </c>
      <c r="C45" s="108" t="s">
        <v>44</v>
      </c>
      <c r="D45" s="109">
        <v>2</v>
      </c>
      <c r="E45" s="108" t="s">
        <v>138</v>
      </c>
      <c r="F45" s="110">
        <v>4.7997119999999995</v>
      </c>
      <c r="G45" s="110">
        <v>1.5445440000000004</v>
      </c>
      <c r="H45" s="115">
        <v>1.6</v>
      </c>
      <c r="I45" s="115"/>
      <c r="J45" s="112">
        <f t="shared" si="4"/>
        <v>0.32179930795847761</v>
      </c>
      <c r="K45" s="97">
        <v>13</v>
      </c>
      <c r="L45" s="104">
        <f t="shared" si="5"/>
        <v>1.6551679999999993</v>
      </c>
      <c r="M45" s="84"/>
    </row>
    <row r="46" spans="1:13" s="83" customFormat="1" ht="15.75" x14ac:dyDescent="0.25">
      <c r="A46" s="91"/>
      <c r="B46" s="124">
        <v>7</v>
      </c>
      <c r="C46" s="108" t="s">
        <v>45</v>
      </c>
      <c r="D46" s="109">
        <v>2</v>
      </c>
      <c r="E46" s="108" t="s">
        <v>216</v>
      </c>
      <c r="F46" s="110">
        <v>4.8</v>
      </c>
      <c r="G46" s="110">
        <v>2.9313120000000001</v>
      </c>
      <c r="H46" s="115">
        <v>1.6</v>
      </c>
      <c r="I46" s="115"/>
      <c r="J46" s="112">
        <f t="shared" si="4"/>
        <v>0.61069000000000007</v>
      </c>
      <c r="K46" s="98">
        <v>13</v>
      </c>
      <c r="L46" s="104">
        <f t="shared" si="5"/>
        <v>0.26868799999999959</v>
      </c>
      <c r="M46" s="84"/>
    </row>
    <row r="47" spans="1:13" s="83" customFormat="1" ht="15.75" x14ac:dyDescent="0.25">
      <c r="A47" s="91"/>
      <c r="B47" s="50">
        <v>8</v>
      </c>
      <c r="C47" s="108" t="s">
        <v>46</v>
      </c>
      <c r="D47" s="109">
        <v>2</v>
      </c>
      <c r="E47" s="108" t="s">
        <v>139</v>
      </c>
      <c r="F47" s="110">
        <v>4.7997119999999995</v>
      </c>
      <c r="G47" s="110">
        <v>1.2705120000000001</v>
      </c>
      <c r="H47" s="115"/>
      <c r="I47" s="115"/>
      <c r="J47" s="112">
        <f t="shared" si="4"/>
        <v>0.26470588235294124</v>
      </c>
      <c r="K47" s="52">
        <v>9</v>
      </c>
      <c r="L47" s="104">
        <f t="shared" si="5"/>
        <v>3.5291999999999994</v>
      </c>
      <c r="M47" s="84"/>
    </row>
    <row r="48" spans="1:13" s="83" customFormat="1" ht="15.75" x14ac:dyDescent="0.25">
      <c r="A48" s="91"/>
      <c r="B48" s="50">
        <v>9</v>
      </c>
      <c r="C48" s="108" t="s">
        <v>47</v>
      </c>
      <c r="D48" s="109">
        <v>2</v>
      </c>
      <c r="E48" s="108" t="s">
        <v>140</v>
      </c>
      <c r="F48" s="110">
        <v>3.0392640000000002</v>
      </c>
      <c r="G48" s="110">
        <v>0.672624</v>
      </c>
      <c r="H48" s="115">
        <v>0.94</v>
      </c>
      <c r="I48" s="115"/>
      <c r="J48" s="112">
        <f t="shared" si="4"/>
        <v>0.22131147540983606</v>
      </c>
      <c r="K48" s="52">
        <v>11</v>
      </c>
      <c r="L48" s="104">
        <f t="shared" si="5"/>
        <v>1.4266400000000004</v>
      </c>
      <c r="M48" s="84"/>
    </row>
    <row r="49" spans="1:13" s="83" customFormat="1" ht="15.75" x14ac:dyDescent="0.25">
      <c r="A49" s="91"/>
      <c r="B49" s="124">
        <v>10</v>
      </c>
      <c r="C49" s="108" t="s">
        <v>48</v>
      </c>
      <c r="D49" s="109">
        <v>2</v>
      </c>
      <c r="E49" s="108" t="s">
        <v>141</v>
      </c>
      <c r="F49" s="110">
        <v>3.0475680000000001</v>
      </c>
      <c r="G49" s="110">
        <v>2.64</v>
      </c>
      <c r="H49" s="115">
        <v>3.6</v>
      </c>
      <c r="I49" s="115"/>
      <c r="J49" s="112">
        <f t="shared" si="4"/>
        <v>0.86626450993054138</v>
      </c>
      <c r="K49" s="52">
        <v>11</v>
      </c>
      <c r="L49" s="104">
        <f t="shared" si="5"/>
        <v>-3.1924320000000002</v>
      </c>
      <c r="M49" s="84"/>
    </row>
    <row r="50" spans="1:13" s="83" customFormat="1" ht="16.5" thickBot="1" x14ac:dyDescent="0.3">
      <c r="A50" s="91"/>
      <c r="B50" s="136"/>
      <c r="C50" s="119"/>
      <c r="D50" s="120"/>
      <c r="E50" s="119"/>
      <c r="F50" s="121"/>
      <c r="G50" s="121"/>
      <c r="H50" s="137"/>
      <c r="I50" s="137"/>
      <c r="J50" s="123"/>
      <c r="K50" s="125"/>
      <c r="L50" s="107"/>
      <c r="M50" s="84"/>
    </row>
    <row r="51" spans="1:13" s="83" customFormat="1" ht="16.5" thickBot="1" x14ac:dyDescent="0.25">
      <c r="A51" s="91"/>
      <c r="B51" s="146" t="s">
        <v>239</v>
      </c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84"/>
    </row>
    <row r="52" spans="1:13" s="83" customFormat="1" ht="15.75" x14ac:dyDescent="0.25">
      <c r="A52" s="91"/>
      <c r="B52" s="92">
        <v>1</v>
      </c>
      <c r="C52" s="133" t="s">
        <v>70</v>
      </c>
      <c r="D52" s="127">
        <v>2</v>
      </c>
      <c r="E52" s="133" t="s">
        <v>134</v>
      </c>
      <c r="F52" s="129">
        <v>7.6258400000000002</v>
      </c>
      <c r="G52" s="129">
        <v>4.8993599999999997</v>
      </c>
      <c r="H52" s="138">
        <v>11.48</v>
      </c>
      <c r="I52" s="138"/>
      <c r="J52" s="130">
        <f t="shared" ref="J52:J60" si="6">G52/F52</f>
        <v>0.64246823956442822</v>
      </c>
      <c r="K52" s="93">
        <v>12</v>
      </c>
      <c r="L52" s="131">
        <f t="shared" ref="L52:L60" si="7">F52-G52-H52</f>
        <v>-8.75352</v>
      </c>
      <c r="M52" s="84"/>
    </row>
    <row r="53" spans="1:13" s="83" customFormat="1" ht="15.75" x14ac:dyDescent="0.25">
      <c r="A53" s="91"/>
      <c r="B53" s="50">
        <v>2</v>
      </c>
      <c r="C53" s="108" t="s">
        <v>71</v>
      </c>
      <c r="D53" s="109">
        <v>1</v>
      </c>
      <c r="E53" s="108" t="s">
        <v>133</v>
      </c>
      <c r="F53" s="110">
        <v>1.2179200000000001</v>
      </c>
      <c r="G53" s="110">
        <v>0.1384</v>
      </c>
      <c r="H53" s="113">
        <v>0.06</v>
      </c>
      <c r="I53" s="113"/>
      <c r="J53" s="112">
        <f t="shared" si="6"/>
        <v>0.11363636363636362</v>
      </c>
      <c r="K53" s="52">
        <v>12</v>
      </c>
      <c r="L53" s="104">
        <f t="shared" si="7"/>
        <v>1.01952</v>
      </c>
      <c r="M53" s="84"/>
    </row>
    <row r="54" spans="1:13" s="83" customFormat="1" ht="15.75" x14ac:dyDescent="0.25">
      <c r="A54" s="91"/>
      <c r="B54" s="124">
        <v>3</v>
      </c>
      <c r="C54" s="108" t="s">
        <v>72</v>
      </c>
      <c r="D54" s="109">
        <v>2</v>
      </c>
      <c r="E54" s="108" t="s">
        <v>133</v>
      </c>
      <c r="F54" s="110">
        <v>1.2179200000000001</v>
      </c>
      <c r="G54" s="110">
        <v>0.34599999999999997</v>
      </c>
      <c r="H54" s="113">
        <v>0.17</v>
      </c>
      <c r="I54" s="113"/>
      <c r="J54" s="112">
        <f t="shared" si="6"/>
        <v>0.28409090909090906</v>
      </c>
      <c r="K54" s="52">
        <v>8</v>
      </c>
      <c r="L54" s="104">
        <f t="shared" si="7"/>
        <v>0.7019200000000001</v>
      </c>
      <c r="M54" s="84"/>
    </row>
    <row r="55" spans="1:13" s="83" customFormat="1" ht="15.75" x14ac:dyDescent="0.25">
      <c r="A55" s="91"/>
      <c r="B55" s="50">
        <v>4</v>
      </c>
      <c r="C55" s="108" t="s">
        <v>73</v>
      </c>
      <c r="D55" s="109">
        <v>2</v>
      </c>
      <c r="E55" s="108" t="s">
        <v>135</v>
      </c>
      <c r="F55" s="110">
        <v>1.9099200000000001</v>
      </c>
      <c r="G55" s="110">
        <v>0.75</v>
      </c>
      <c r="H55" s="113">
        <v>0.25</v>
      </c>
      <c r="I55" s="113"/>
      <c r="J55" s="112">
        <f t="shared" si="6"/>
        <v>0.39268660467454131</v>
      </c>
      <c r="K55" s="52">
        <v>8</v>
      </c>
      <c r="L55" s="104">
        <f t="shared" si="7"/>
        <v>0.90992000000000006</v>
      </c>
      <c r="M55" s="84"/>
    </row>
    <row r="56" spans="1:13" s="83" customFormat="1" ht="15.75" x14ac:dyDescent="0.25">
      <c r="A56" s="91"/>
      <c r="B56" s="124">
        <v>5</v>
      </c>
      <c r="C56" s="108" t="s">
        <v>74</v>
      </c>
      <c r="D56" s="109">
        <v>2</v>
      </c>
      <c r="E56" s="108" t="s">
        <v>133</v>
      </c>
      <c r="F56" s="110">
        <v>1.2179200000000001</v>
      </c>
      <c r="G56" s="110">
        <v>0.35984000000000005</v>
      </c>
      <c r="H56" s="113">
        <v>7.0000000000000007E-2</v>
      </c>
      <c r="I56" s="113"/>
      <c r="J56" s="112">
        <f t="shared" si="6"/>
        <v>0.29545454545454547</v>
      </c>
      <c r="K56" s="52">
        <v>8</v>
      </c>
      <c r="L56" s="104">
        <f t="shared" si="7"/>
        <v>0.78808000000000011</v>
      </c>
      <c r="M56" s="84"/>
    </row>
    <row r="57" spans="1:13" s="83" customFormat="1" ht="15.75" x14ac:dyDescent="0.25">
      <c r="A57" s="91"/>
      <c r="B57" s="50">
        <v>6</v>
      </c>
      <c r="C57" s="108" t="s">
        <v>75</v>
      </c>
      <c r="D57" s="109">
        <v>1</v>
      </c>
      <c r="E57" s="108" t="s">
        <v>136</v>
      </c>
      <c r="F57" s="110">
        <v>3.0448000000000004</v>
      </c>
      <c r="G57" s="110">
        <v>0.53976000000000013</v>
      </c>
      <c r="H57" s="113">
        <v>0.04</v>
      </c>
      <c r="I57" s="113"/>
      <c r="J57" s="112">
        <f t="shared" si="6"/>
        <v>0.1772727272727273</v>
      </c>
      <c r="K57" s="52">
        <v>12</v>
      </c>
      <c r="L57" s="104">
        <f t="shared" si="7"/>
        <v>2.4650400000000001</v>
      </c>
      <c r="M57" s="84"/>
    </row>
    <row r="58" spans="1:13" s="83" customFormat="1" ht="15.75" x14ac:dyDescent="0.25">
      <c r="A58" s="91"/>
      <c r="B58" s="124">
        <v>7</v>
      </c>
      <c r="C58" s="108" t="s">
        <v>76</v>
      </c>
      <c r="D58" s="109">
        <v>1</v>
      </c>
      <c r="E58" s="108" t="s">
        <v>136</v>
      </c>
      <c r="F58" s="110">
        <v>3.0448000000000004</v>
      </c>
      <c r="G58" s="110">
        <v>0.55359999999999998</v>
      </c>
      <c r="H58" s="113">
        <v>7.0000000000000007E-2</v>
      </c>
      <c r="I58" s="113"/>
      <c r="J58" s="112">
        <f t="shared" si="6"/>
        <v>0.1818181818181818</v>
      </c>
      <c r="K58" s="52">
        <v>12</v>
      </c>
      <c r="L58" s="104">
        <f t="shared" si="7"/>
        <v>2.4212000000000007</v>
      </c>
      <c r="M58" s="84"/>
    </row>
    <row r="59" spans="1:13" s="83" customFormat="1" ht="15.75" x14ac:dyDescent="0.25">
      <c r="A59" s="91"/>
      <c r="B59" s="50">
        <v>8</v>
      </c>
      <c r="C59" s="108" t="s">
        <v>77</v>
      </c>
      <c r="D59" s="109">
        <v>1</v>
      </c>
      <c r="E59" s="108" t="s">
        <v>217</v>
      </c>
      <c r="F59" s="110">
        <v>3.04</v>
      </c>
      <c r="G59" s="110">
        <v>5.5360000000000006E-2</v>
      </c>
      <c r="H59" s="113">
        <v>0.4</v>
      </c>
      <c r="I59" s="113"/>
      <c r="J59" s="112">
        <f t="shared" si="6"/>
        <v>1.8210526315789476E-2</v>
      </c>
      <c r="K59" s="52">
        <v>8</v>
      </c>
      <c r="L59" s="104">
        <f t="shared" si="7"/>
        <v>2.5846400000000003</v>
      </c>
      <c r="M59" s="84"/>
    </row>
    <row r="60" spans="1:13" s="83" customFormat="1" ht="15.75" x14ac:dyDescent="0.25">
      <c r="A60" s="91"/>
      <c r="B60" s="124">
        <v>9</v>
      </c>
      <c r="C60" s="108" t="s">
        <v>78</v>
      </c>
      <c r="D60" s="109">
        <v>1</v>
      </c>
      <c r="E60" s="108" t="s">
        <v>137</v>
      </c>
      <c r="F60" s="110">
        <v>0.72798400000000019</v>
      </c>
      <c r="G60" s="110">
        <v>0.24912000000000001</v>
      </c>
      <c r="H60" s="113">
        <v>0.02</v>
      </c>
      <c r="I60" s="113"/>
      <c r="J60" s="112">
        <f t="shared" si="6"/>
        <v>0.34220532319391628</v>
      </c>
      <c r="K60" s="52">
        <v>12</v>
      </c>
      <c r="L60" s="104">
        <f t="shared" si="7"/>
        <v>0.45886400000000016</v>
      </c>
      <c r="M60" s="84"/>
    </row>
    <row r="61" spans="1:13" s="83" customFormat="1" ht="16.5" thickBot="1" x14ac:dyDescent="0.3">
      <c r="A61" s="91"/>
      <c r="B61" s="106"/>
      <c r="C61" s="119"/>
      <c r="D61" s="120"/>
      <c r="E61" s="119"/>
      <c r="F61" s="121"/>
      <c r="G61" s="121"/>
      <c r="H61" s="122"/>
      <c r="I61" s="122"/>
      <c r="J61" s="123"/>
      <c r="K61" s="125"/>
      <c r="L61" s="107"/>
      <c r="M61" s="84"/>
    </row>
    <row r="62" spans="1:13" s="83" customFormat="1" ht="16.5" thickBot="1" x14ac:dyDescent="0.25">
      <c r="A62" s="91"/>
      <c r="B62" s="146" t="s">
        <v>240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84"/>
    </row>
    <row r="63" spans="1:13" s="83" customFormat="1" ht="15.75" x14ac:dyDescent="0.25">
      <c r="A63" s="91"/>
      <c r="B63" s="92">
        <v>1</v>
      </c>
      <c r="C63" s="133" t="s">
        <v>60</v>
      </c>
      <c r="D63" s="127">
        <v>2</v>
      </c>
      <c r="E63" s="133" t="s">
        <v>131</v>
      </c>
      <c r="F63" s="128">
        <v>19.18224</v>
      </c>
      <c r="G63" s="134">
        <v>1.52</v>
      </c>
      <c r="H63" s="135">
        <v>5.2</v>
      </c>
      <c r="I63" s="135"/>
      <c r="J63" s="130">
        <f t="shared" ref="J63:J70" si="8">G63/F63</f>
        <v>7.9239963633027211E-2</v>
      </c>
      <c r="K63" s="93">
        <v>42</v>
      </c>
      <c r="L63" s="131">
        <f t="shared" ref="L63:L70" si="9">F63-G63-H63</f>
        <v>12.462240000000001</v>
      </c>
      <c r="M63" s="84"/>
    </row>
    <row r="64" spans="1:13" s="83" customFormat="1" ht="15.75" x14ac:dyDescent="0.25">
      <c r="A64" s="91"/>
      <c r="B64" s="50">
        <v>2</v>
      </c>
      <c r="C64" s="108" t="s">
        <v>54</v>
      </c>
      <c r="D64" s="109">
        <v>2</v>
      </c>
      <c r="E64" s="108" t="s">
        <v>126</v>
      </c>
      <c r="F64" s="114">
        <v>19.18224</v>
      </c>
      <c r="G64" s="114">
        <v>2.13</v>
      </c>
      <c r="H64" s="115">
        <v>1.5</v>
      </c>
      <c r="I64" s="115"/>
      <c r="J64" s="112">
        <f t="shared" si="8"/>
        <v>0.11104021219628156</v>
      </c>
      <c r="K64" s="52">
        <v>47</v>
      </c>
      <c r="L64" s="104">
        <f t="shared" si="9"/>
        <v>15.552240000000001</v>
      </c>
      <c r="M64" s="84"/>
    </row>
    <row r="65" spans="1:13" s="83" customFormat="1" ht="15.75" x14ac:dyDescent="0.25">
      <c r="A65" s="91"/>
      <c r="B65" s="50">
        <v>3</v>
      </c>
      <c r="C65" s="108" t="s">
        <v>57</v>
      </c>
      <c r="D65" s="109">
        <v>2</v>
      </c>
      <c r="E65" s="108" t="s">
        <v>129</v>
      </c>
      <c r="F65" s="110">
        <v>11.592383999999997</v>
      </c>
      <c r="G65" s="110">
        <v>1.52</v>
      </c>
      <c r="H65" s="113">
        <v>0.39</v>
      </c>
      <c r="I65" s="113"/>
      <c r="J65" s="112">
        <f t="shared" si="8"/>
        <v>0.13112057019505224</v>
      </c>
      <c r="K65" s="98">
        <v>439</v>
      </c>
      <c r="L65" s="104">
        <f t="shared" si="9"/>
        <v>9.6823839999999972</v>
      </c>
      <c r="M65" s="84"/>
    </row>
    <row r="66" spans="1:13" s="83" customFormat="1" ht="15.75" x14ac:dyDescent="0.25">
      <c r="A66" s="91"/>
      <c r="B66" s="50">
        <v>4</v>
      </c>
      <c r="C66" s="108" t="s">
        <v>55</v>
      </c>
      <c r="D66" s="109">
        <v>2</v>
      </c>
      <c r="E66" s="108" t="s">
        <v>127</v>
      </c>
      <c r="F66" s="110">
        <v>12.209648000000003</v>
      </c>
      <c r="G66" s="110">
        <v>1.06</v>
      </c>
      <c r="H66" s="113">
        <v>10.9</v>
      </c>
      <c r="I66" s="113"/>
      <c r="J66" s="112">
        <f t="shared" si="8"/>
        <v>8.681658963468887E-2</v>
      </c>
      <c r="K66" s="52">
        <v>42</v>
      </c>
      <c r="L66" s="104">
        <f t="shared" si="9"/>
        <v>0.24964800000000231</v>
      </c>
      <c r="M66" s="84"/>
    </row>
    <row r="67" spans="1:13" s="83" customFormat="1" ht="15.75" x14ac:dyDescent="0.25">
      <c r="A67" s="91"/>
      <c r="B67" s="50">
        <v>5</v>
      </c>
      <c r="C67" s="108" t="s">
        <v>56</v>
      </c>
      <c r="D67" s="109">
        <v>2</v>
      </c>
      <c r="E67" s="108" t="s">
        <v>213</v>
      </c>
      <c r="F67" s="110">
        <v>11.63</v>
      </c>
      <c r="G67" s="110">
        <v>2.2835999999999999</v>
      </c>
      <c r="H67" s="113">
        <v>6.04</v>
      </c>
      <c r="I67" s="113">
        <v>2.5</v>
      </c>
      <c r="J67" s="112">
        <f t="shared" si="8"/>
        <v>0.19635425623387787</v>
      </c>
      <c r="K67" s="52">
        <v>42</v>
      </c>
      <c r="L67" s="104">
        <f t="shared" si="9"/>
        <v>3.3064000000000009</v>
      </c>
      <c r="M67" s="84"/>
    </row>
    <row r="68" spans="1:13" s="83" customFormat="1" ht="15.75" x14ac:dyDescent="0.25">
      <c r="A68" s="91"/>
      <c r="B68" s="50">
        <v>6</v>
      </c>
      <c r="C68" s="108" t="s">
        <v>58</v>
      </c>
      <c r="D68" s="109">
        <v>2</v>
      </c>
      <c r="E68" s="108" t="s">
        <v>130</v>
      </c>
      <c r="F68" s="110">
        <v>7.6258400000000002</v>
      </c>
      <c r="G68" s="110">
        <v>0.98264000000000007</v>
      </c>
      <c r="H68" s="113">
        <v>0.49</v>
      </c>
      <c r="I68" s="113"/>
      <c r="J68" s="112">
        <f t="shared" si="8"/>
        <v>0.12885662431941924</v>
      </c>
      <c r="K68" s="52">
        <v>15</v>
      </c>
      <c r="L68" s="104">
        <f t="shared" si="9"/>
        <v>6.1532</v>
      </c>
      <c r="M68" s="84"/>
    </row>
    <row r="69" spans="1:13" s="83" customFormat="1" ht="16.5" thickBot="1" x14ac:dyDescent="0.3">
      <c r="A69" s="91"/>
      <c r="B69" s="50">
        <v>7</v>
      </c>
      <c r="C69" s="108" t="s">
        <v>59</v>
      </c>
      <c r="D69" s="109">
        <v>2</v>
      </c>
      <c r="E69" s="108" t="s">
        <v>128</v>
      </c>
      <c r="F69" s="110">
        <v>4.5810400000000007</v>
      </c>
      <c r="G69" s="110">
        <v>1.9652800000000001</v>
      </c>
      <c r="H69" s="113"/>
      <c r="I69" s="113"/>
      <c r="J69" s="112">
        <f t="shared" si="8"/>
        <v>0.42900302114803623</v>
      </c>
      <c r="K69" s="52">
        <v>42</v>
      </c>
      <c r="L69" s="104">
        <f t="shared" si="9"/>
        <v>2.6157600000000008</v>
      </c>
      <c r="M69" s="84"/>
    </row>
    <row r="70" spans="1:13" s="83" customFormat="1" ht="15.75" x14ac:dyDescent="0.25">
      <c r="A70" s="91"/>
      <c r="B70" s="92">
        <v>8</v>
      </c>
      <c r="C70" s="108" t="s">
        <v>241</v>
      </c>
      <c r="D70" s="109">
        <v>2</v>
      </c>
      <c r="E70" s="108" t="s">
        <v>242</v>
      </c>
      <c r="F70" s="110">
        <v>1.91</v>
      </c>
      <c r="G70" s="110">
        <v>0.61</v>
      </c>
      <c r="H70" s="113"/>
      <c r="I70" s="113"/>
      <c r="J70" s="112">
        <f t="shared" si="8"/>
        <v>0.3193717277486911</v>
      </c>
      <c r="K70" s="52"/>
      <c r="L70" s="104">
        <f t="shared" si="9"/>
        <v>1.2999999999999998</v>
      </c>
      <c r="M70" s="84"/>
    </row>
    <row r="71" spans="1:13" s="83" customFormat="1" ht="15.75" x14ac:dyDescent="0.25">
      <c r="A71" s="91"/>
      <c r="B71" s="50">
        <v>9</v>
      </c>
      <c r="C71" s="108" t="s">
        <v>61</v>
      </c>
      <c r="D71" s="109">
        <v>2</v>
      </c>
      <c r="E71" s="108" t="s">
        <v>132</v>
      </c>
      <c r="F71" s="110">
        <v>3.0392640000000002</v>
      </c>
      <c r="G71" s="110">
        <v>0.74</v>
      </c>
      <c r="H71" s="113">
        <v>3.38</v>
      </c>
      <c r="I71" s="113"/>
      <c r="J71" s="112">
        <f t="shared" ref="J71:J80" si="10">G71/F71</f>
        <v>0.24348000042115459</v>
      </c>
      <c r="K71" s="52">
        <v>11</v>
      </c>
      <c r="L71" s="104">
        <f t="shared" ref="L71:L79" si="11">F71-G71-H71</f>
        <v>-1.0807359999999999</v>
      </c>
      <c r="M71" s="84"/>
    </row>
    <row r="72" spans="1:13" s="83" customFormat="1" ht="63.75" x14ac:dyDescent="0.2">
      <c r="A72" s="91"/>
      <c r="B72" s="50">
        <v>10</v>
      </c>
      <c r="C72" s="116" t="s">
        <v>218</v>
      </c>
      <c r="D72" s="109">
        <v>2</v>
      </c>
      <c r="E72" s="116" t="s">
        <v>219</v>
      </c>
      <c r="F72" s="110">
        <v>19.2</v>
      </c>
      <c r="G72" s="110">
        <v>11.48</v>
      </c>
      <c r="H72" s="109"/>
      <c r="I72" s="109"/>
      <c r="J72" s="117">
        <f t="shared" si="10"/>
        <v>0.59791666666666676</v>
      </c>
      <c r="K72" s="99"/>
      <c r="L72" s="105">
        <f t="shared" si="11"/>
        <v>7.7199999999999989</v>
      </c>
      <c r="M72" s="139" t="s">
        <v>234</v>
      </c>
    </row>
    <row r="73" spans="1:13" s="2" customFormat="1" ht="15.75" x14ac:dyDescent="0.25">
      <c r="A73" s="91"/>
      <c r="B73" s="50">
        <v>11</v>
      </c>
      <c r="C73" s="108" t="s">
        <v>220</v>
      </c>
      <c r="D73" s="109">
        <v>3</v>
      </c>
      <c r="E73" s="108" t="s">
        <v>221</v>
      </c>
      <c r="F73" s="110">
        <v>11.63</v>
      </c>
      <c r="G73" s="110">
        <v>9.89</v>
      </c>
      <c r="H73" s="113">
        <v>4.9000000000000004</v>
      </c>
      <c r="I73" s="113"/>
      <c r="J73" s="112">
        <f t="shared" si="10"/>
        <v>0.85038693035253654</v>
      </c>
      <c r="K73" s="51"/>
      <c r="L73" s="104">
        <f t="shared" si="11"/>
        <v>-3.16</v>
      </c>
      <c r="M73" s="101"/>
    </row>
    <row r="74" spans="1:13" s="2" customFormat="1" ht="15.75" x14ac:dyDescent="0.25">
      <c r="A74" s="91"/>
      <c r="B74" s="50">
        <v>12</v>
      </c>
      <c r="C74" s="108" t="s">
        <v>222</v>
      </c>
      <c r="D74" s="109">
        <v>2</v>
      </c>
      <c r="E74" s="108" t="s">
        <v>223</v>
      </c>
      <c r="F74" s="110">
        <v>19.2</v>
      </c>
      <c r="G74" s="110">
        <v>19.7</v>
      </c>
      <c r="H74" s="113"/>
      <c r="I74" s="113"/>
      <c r="J74" s="112">
        <f t="shared" si="10"/>
        <v>1.0260416666666667</v>
      </c>
      <c r="K74" s="51"/>
      <c r="L74" s="104">
        <f t="shared" si="11"/>
        <v>-0.5</v>
      </c>
      <c r="M74" s="91"/>
    </row>
    <row r="75" spans="1:13" s="83" customFormat="1" ht="15.75" x14ac:dyDescent="0.25">
      <c r="A75" s="91"/>
      <c r="B75" s="50">
        <v>13</v>
      </c>
      <c r="C75" s="108" t="s">
        <v>224</v>
      </c>
      <c r="D75" s="109">
        <v>2</v>
      </c>
      <c r="E75" s="108" t="s">
        <v>221</v>
      </c>
      <c r="F75" s="110">
        <v>11.63</v>
      </c>
      <c r="G75" s="110">
        <v>5.99</v>
      </c>
      <c r="H75" s="113">
        <v>8</v>
      </c>
      <c r="I75" s="113"/>
      <c r="J75" s="112">
        <f t="shared" si="10"/>
        <v>0.51504729148753225</v>
      </c>
      <c r="K75" s="51"/>
      <c r="L75" s="104">
        <f t="shared" si="11"/>
        <v>-2.3599999999999994</v>
      </c>
      <c r="M75" s="91"/>
    </row>
    <row r="76" spans="1:13" s="2" customFormat="1" ht="16.5" thickBot="1" x14ac:dyDescent="0.3">
      <c r="A76" s="91"/>
      <c r="B76" s="50">
        <v>14</v>
      </c>
      <c r="C76" s="108" t="s">
        <v>225</v>
      </c>
      <c r="D76" s="109">
        <v>2</v>
      </c>
      <c r="E76" s="108" t="s">
        <v>226</v>
      </c>
      <c r="F76" s="110">
        <v>19.2</v>
      </c>
      <c r="G76" s="110">
        <v>4.5599999999999996</v>
      </c>
      <c r="H76" s="113"/>
      <c r="I76" s="113"/>
      <c r="J76" s="112">
        <f t="shared" si="10"/>
        <v>0.23749999999999999</v>
      </c>
      <c r="K76" s="51"/>
      <c r="L76" s="104">
        <f t="shared" si="11"/>
        <v>14.64</v>
      </c>
      <c r="M76" s="91"/>
    </row>
    <row r="77" spans="1:13" s="2" customFormat="1" ht="15.75" x14ac:dyDescent="0.25">
      <c r="A77" s="91"/>
      <c r="B77" s="92">
        <v>15</v>
      </c>
      <c r="C77" s="108" t="s">
        <v>227</v>
      </c>
      <c r="D77" s="109">
        <v>2</v>
      </c>
      <c r="E77" s="108" t="s">
        <v>228</v>
      </c>
      <c r="F77" s="110">
        <v>9.6</v>
      </c>
      <c r="G77" s="110">
        <v>1.86</v>
      </c>
      <c r="H77" s="113">
        <v>2</v>
      </c>
      <c r="I77" s="113"/>
      <c r="J77" s="112">
        <f t="shared" si="10"/>
        <v>0.19375000000000001</v>
      </c>
      <c r="K77" s="51"/>
      <c r="L77" s="104">
        <f t="shared" si="11"/>
        <v>5.7399999999999993</v>
      </c>
      <c r="M77" s="91"/>
    </row>
    <row r="78" spans="1:13" s="2" customFormat="1" ht="15.75" x14ac:dyDescent="0.25">
      <c r="A78" s="91"/>
      <c r="B78" s="50">
        <v>16</v>
      </c>
      <c r="C78" s="118">
        <v>4</v>
      </c>
      <c r="D78" s="109">
        <v>2</v>
      </c>
      <c r="E78" s="108" t="s">
        <v>138</v>
      </c>
      <c r="F78" s="110">
        <v>4.8</v>
      </c>
      <c r="G78" s="110">
        <v>0.32</v>
      </c>
      <c r="H78" s="113"/>
      <c r="I78" s="113"/>
      <c r="J78" s="112">
        <f t="shared" si="10"/>
        <v>6.6666666666666666E-2</v>
      </c>
      <c r="K78" s="51"/>
      <c r="L78" s="104">
        <f t="shared" si="11"/>
        <v>4.4799999999999995</v>
      </c>
      <c r="M78" s="91"/>
    </row>
    <row r="79" spans="1:13" s="2" customFormat="1" ht="15.75" x14ac:dyDescent="0.25">
      <c r="A79" s="91"/>
      <c r="B79" s="50">
        <v>17</v>
      </c>
      <c r="C79" s="108" t="s">
        <v>229</v>
      </c>
      <c r="D79" s="109">
        <v>2</v>
      </c>
      <c r="E79" s="108" t="s">
        <v>230</v>
      </c>
      <c r="F79" s="110">
        <v>19.2</v>
      </c>
      <c r="G79" s="110">
        <v>8.08</v>
      </c>
      <c r="H79" s="113">
        <v>0.4</v>
      </c>
      <c r="I79" s="113"/>
      <c r="J79" s="112">
        <f t="shared" si="10"/>
        <v>0.42083333333333334</v>
      </c>
      <c r="K79" s="51"/>
      <c r="L79" s="104">
        <f t="shared" si="11"/>
        <v>10.719999999999999</v>
      </c>
      <c r="M79" s="91"/>
    </row>
    <row r="80" spans="1:13" s="83" customFormat="1" ht="16.5" thickBot="1" x14ac:dyDescent="0.3">
      <c r="A80" s="91"/>
      <c r="B80" s="50">
        <v>18</v>
      </c>
      <c r="C80" s="119" t="s">
        <v>231</v>
      </c>
      <c r="D80" s="120">
        <v>1</v>
      </c>
      <c r="E80" s="119" t="s">
        <v>232</v>
      </c>
      <c r="F80" s="121">
        <v>1.91</v>
      </c>
      <c r="G80" s="121">
        <v>0.15</v>
      </c>
      <c r="H80" s="122">
        <v>4.7</v>
      </c>
      <c r="I80" s="122"/>
      <c r="J80" s="123">
        <f t="shared" si="10"/>
        <v>7.8534031413612565E-2</v>
      </c>
      <c r="K80" s="100"/>
      <c r="L80" s="107">
        <f t="shared" ref="L80" si="12">F80-G80-H80</f>
        <v>-2.9400000000000004</v>
      </c>
      <c r="M80" s="91"/>
    </row>
    <row r="81" spans="1:13" s="2" customFormat="1" ht="15.75" x14ac:dyDescent="0.2">
      <c r="A81" s="91"/>
      <c r="B81" s="124"/>
      <c r="M81" s="84"/>
    </row>
    <row r="82" spans="1:13" s="2" customFormat="1" x14ac:dyDescent="0.2">
      <c r="A82" s="91"/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</row>
    <row r="86" spans="1:13" ht="64.5" customHeight="1" x14ac:dyDescent="0.2"/>
  </sheetData>
  <mergeCells count="6">
    <mergeCell ref="B62:L62"/>
    <mergeCell ref="B4:L4"/>
    <mergeCell ref="B23:L23"/>
    <mergeCell ref="B32:L32"/>
    <mergeCell ref="B39:L39"/>
    <mergeCell ref="B51:L51"/>
  </mergeCells>
  <pageMargins left="0.31496062992125984" right="0.70866141732283472" top="0.55118110236220474" bottom="0.55118110236220474" header="0.31496062992125984" footer="0.31496062992125984"/>
  <pageSetup paperSize="10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A531"/>
  <sheetViews>
    <sheetView topLeftCell="C275" zoomScale="85" zoomScaleNormal="85" workbookViewId="0">
      <selection activeCell="C288" sqref="C288"/>
    </sheetView>
  </sheetViews>
  <sheetFormatPr defaultRowHeight="12.75" x14ac:dyDescent="0.2"/>
  <cols>
    <col min="2" max="2" width="19.5703125" customWidth="1"/>
    <col min="3" max="3" width="19.85546875" customWidth="1"/>
    <col min="4" max="4" width="15.140625" customWidth="1"/>
    <col min="5" max="5" width="13.7109375" customWidth="1"/>
    <col min="6" max="6" width="17.28515625" customWidth="1"/>
    <col min="7" max="7" width="9.28515625" customWidth="1"/>
    <col min="14" max="14" width="19.7109375" customWidth="1"/>
    <col min="15" max="15" width="12.140625" customWidth="1"/>
    <col min="16" max="16" width="11.28515625" customWidth="1"/>
    <col min="17" max="17" width="12" customWidth="1"/>
    <col min="19" max="19" width="17.42578125" customWidth="1"/>
    <col min="20" max="20" width="11.5703125" customWidth="1"/>
    <col min="21" max="21" width="12.28515625" customWidth="1"/>
    <col min="22" max="22" width="12.7109375" customWidth="1"/>
    <col min="24" max="24" width="16.5703125" customWidth="1"/>
    <col min="25" max="25" width="11.85546875" customWidth="1"/>
    <col min="26" max="26" width="11.5703125" customWidth="1"/>
    <col min="27" max="27" width="12.28515625" customWidth="1"/>
  </cols>
  <sheetData>
    <row r="4" spans="2:17" x14ac:dyDescent="0.2">
      <c r="N4" s="46"/>
      <c r="O4" s="18" t="s">
        <v>94</v>
      </c>
      <c r="P4" s="49" t="s">
        <v>95</v>
      </c>
      <c r="Q4" s="49" t="s">
        <v>96</v>
      </c>
    </row>
    <row r="5" spans="2:17" ht="13.5" thickBot="1" x14ac:dyDescent="0.25">
      <c r="N5" s="47" t="s">
        <v>90</v>
      </c>
      <c r="O5" s="48">
        <v>339</v>
      </c>
      <c r="P5" s="48">
        <v>229</v>
      </c>
      <c r="Q5" s="48">
        <v>110</v>
      </c>
    </row>
    <row r="6" spans="2:17" ht="26.25" thickBot="1" x14ac:dyDescent="0.25">
      <c r="B6" s="44" t="s">
        <v>0</v>
      </c>
      <c r="C6" s="4" t="s">
        <v>1</v>
      </c>
      <c r="D6" s="14" t="s">
        <v>89</v>
      </c>
      <c r="E6" s="15" t="s">
        <v>79</v>
      </c>
      <c r="F6" s="15" t="s">
        <v>81</v>
      </c>
      <c r="I6" t="s">
        <v>87</v>
      </c>
      <c r="N6" s="47" t="s">
        <v>91</v>
      </c>
      <c r="O6" s="48">
        <v>11.63</v>
      </c>
      <c r="P6" s="48">
        <v>5.92</v>
      </c>
      <c r="Q6" s="48">
        <v>5.71</v>
      </c>
    </row>
    <row r="7" spans="2:17" ht="26.25" thickBot="1" x14ac:dyDescent="0.25">
      <c r="B7" s="43" t="s">
        <v>3</v>
      </c>
      <c r="C7" s="6" t="s">
        <v>4</v>
      </c>
      <c r="D7" s="17" t="s">
        <v>80</v>
      </c>
      <c r="E7" s="10" t="s">
        <v>80</v>
      </c>
      <c r="F7" s="16" t="s">
        <v>80</v>
      </c>
      <c r="I7" s="14" t="s">
        <v>89</v>
      </c>
      <c r="J7" s="15" t="s">
        <v>79</v>
      </c>
      <c r="K7" s="15" t="s">
        <v>81</v>
      </c>
      <c r="N7" s="47" t="s">
        <v>92</v>
      </c>
      <c r="O7" s="48">
        <v>19.2</v>
      </c>
      <c r="P7" s="48">
        <v>9.2899999999999991</v>
      </c>
      <c r="Q7" s="48">
        <v>9.91</v>
      </c>
    </row>
    <row r="8" spans="2:17" ht="26.25" thickBot="1" x14ac:dyDescent="0.25">
      <c r="B8" s="22"/>
      <c r="C8" s="23"/>
      <c r="D8" s="23"/>
      <c r="E8" s="23"/>
      <c r="F8" s="24" t="s">
        <v>5</v>
      </c>
      <c r="I8" s="17" t="s">
        <v>80</v>
      </c>
      <c r="J8" s="10" t="s">
        <v>80</v>
      </c>
      <c r="K8" s="16" t="s">
        <v>80</v>
      </c>
      <c r="N8" s="47" t="s">
        <v>93</v>
      </c>
      <c r="O8" s="48">
        <v>19.2</v>
      </c>
      <c r="P8" s="48">
        <v>18.27</v>
      </c>
      <c r="Q8" s="48">
        <v>0.93</v>
      </c>
    </row>
    <row r="9" spans="2:17" x14ac:dyDescent="0.2">
      <c r="B9" s="20" t="s">
        <v>6</v>
      </c>
      <c r="C9" s="5" t="s">
        <v>7</v>
      </c>
      <c r="D9" s="14">
        <v>191</v>
      </c>
      <c r="E9" s="26">
        <v>119.35616</v>
      </c>
      <c r="F9" s="27">
        <v>71.86</v>
      </c>
      <c r="I9" s="45">
        <f>SUM(D9:D25)</f>
        <v>338.90622400000001</v>
      </c>
      <c r="J9" s="45">
        <f>SUM(E9:E25)</f>
        <v>228.98236800000001</v>
      </c>
      <c r="K9" s="45">
        <f>SUM(F9:F25)</f>
        <v>110.11225599999999</v>
      </c>
      <c r="N9" s="47" t="s">
        <v>97</v>
      </c>
      <c r="O9" s="48">
        <v>7.27</v>
      </c>
      <c r="P9" s="48">
        <v>6.79</v>
      </c>
      <c r="Q9" s="48">
        <v>0.48</v>
      </c>
    </row>
    <row r="10" spans="2:17" x14ac:dyDescent="0.2">
      <c r="B10" s="19" t="s">
        <v>8</v>
      </c>
      <c r="C10" s="7" t="s">
        <v>9</v>
      </c>
      <c r="D10" s="18">
        <v>30.6</v>
      </c>
      <c r="E10" s="8">
        <v>27.4</v>
      </c>
      <c r="F10" s="28">
        <v>3.19</v>
      </c>
    </row>
    <row r="11" spans="2:17" x14ac:dyDescent="0.2">
      <c r="B11" s="19" t="s">
        <v>10</v>
      </c>
      <c r="C11" s="7" t="s">
        <v>11</v>
      </c>
      <c r="D11" s="8">
        <v>19.2</v>
      </c>
      <c r="E11" s="25">
        <v>18.268799999999999</v>
      </c>
      <c r="F11" s="31">
        <v>0.91344000000000136</v>
      </c>
    </row>
    <row r="12" spans="2:17" x14ac:dyDescent="0.2">
      <c r="B12" s="19" t="s">
        <v>12</v>
      </c>
      <c r="C12" s="9" t="s">
        <v>13</v>
      </c>
      <c r="D12" s="30">
        <v>19.18224</v>
      </c>
      <c r="E12" s="25">
        <v>14.91952</v>
      </c>
      <c r="F12" s="31">
        <v>4.2627199999999998</v>
      </c>
    </row>
    <row r="13" spans="2:17" x14ac:dyDescent="0.2">
      <c r="B13" s="19" t="s">
        <v>14</v>
      </c>
      <c r="C13" s="7" t="s">
        <v>15</v>
      </c>
      <c r="D13" s="30">
        <v>19.18224</v>
      </c>
      <c r="E13" s="25">
        <v>9.286640000000002</v>
      </c>
      <c r="F13" s="31">
        <v>9.8955999999999982</v>
      </c>
    </row>
    <row r="14" spans="2:17" x14ac:dyDescent="0.2">
      <c r="B14" s="19" t="s">
        <v>16</v>
      </c>
      <c r="C14" s="7" t="s">
        <v>17</v>
      </c>
      <c r="D14" s="25">
        <v>7.266</v>
      </c>
      <c r="E14" s="25">
        <v>6.7926720000000005</v>
      </c>
      <c r="F14" s="28">
        <v>0.47332799999999953</v>
      </c>
    </row>
    <row r="15" spans="2:17" x14ac:dyDescent="0.2">
      <c r="B15" s="19" t="s">
        <v>18</v>
      </c>
      <c r="C15" s="7" t="s">
        <v>19</v>
      </c>
      <c r="D15" s="25">
        <v>7.266</v>
      </c>
      <c r="E15" s="25">
        <v>5.2398239999999996</v>
      </c>
      <c r="F15" s="28">
        <v>2.0261760000000004</v>
      </c>
    </row>
    <row r="16" spans="2:17" x14ac:dyDescent="0.2">
      <c r="B16" s="19" t="s">
        <v>20</v>
      </c>
      <c r="C16" s="7" t="s">
        <v>21</v>
      </c>
      <c r="D16" s="25">
        <v>7.266</v>
      </c>
      <c r="E16" s="25">
        <v>4.5090719999999997</v>
      </c>
      <c r="F16" s="28">
        <v>2.7569280000000003</v>
      </c>
    </row>
    <row r="17" spans="2:27" x14ac:dyDescent="0.2">
      <c r="B17" s="19" t="s">
        <v>22</v>
      </c>
      <c r="C17" s="7" t="s">
        <v>23</v>
      </c>
      <c r="D17" s="25">
        <v>11.625599999999999</v>
      </c>
      <c r="E17" s="25">
        <v>5.9207519999999993</v>
      </c>
      <c r="F17" s="28">
        <v>5.7048479999999993</v>
      </c>
    </row>
    <row r="18" spans="2:27" x14ac:dyDescent="0.2">
      <c r="B18" s="19" t="s">
        <v>24</v>
      </c>
      <c r="C18" s="7" t="s">
        <v>25</v>
      </c>
      <c r="D18" s="25">
        <v>1.818576</v>
      </c>
      <c r="E18" s="25">
        <v>1.9763519999999999</v>
      </c>
      <c r="F18" s="28">
        <v>-0.15777599999999992</v>
      </c>
      <c r="N18" s="46"/>
      <c r="O18" s="18" t="s">
        <v>94</v>
      </c>
      <c r="P18" s="49" t="s">
        <v>95</v>
      </c>
      <c r="Q18" s="49" t="s">
        <v>96</v>
      </c>
      <c r="S18" s="46"/>
      <c r="T18" s="18" t="s">
        <v>94</v>
      </c>
      <c r="U18" s="49" t="s">
        <v>95</v>
      </c>
      <c r="V18" s="49" t="s">
        <v>96</v>
      </c>
      <c r="X18" s="46"/>
      <c r="Y18" s="18" t="s">
        <v>94</v>
      </c>
      <c r="Z18" s="49" t="s">
        <v>95</v>
      </c>
      <c r="AA18" s="49" t="s">
        <v>96</v>
      </c>
    </row>
    <row r="19" spans="2:27" ht="25.5" x14ac:dyDescent="0.2">
      <c r="B19" s="19" t="s">
        <v>26</v>
      </c>
      <c r="C19" s="7" t="s">
        <v>27</v>
      </c>
      <c r="D19" s="25">
        <v>4.5672000000000006</v>
      </c>
      <c r="E19" s="25">
        <v>0.672624</v>
      </c>
      <c r="F19" s="28">
        <v>3.8945760000000007</v>
      </c>
      <c r="N19" s="47" t="s">
        <v>108</v>
      </c>
      <c r="O19" s="48">
        <v>84</v>
      </c>
      <c r="P19" s="48">
        <v>31</v>
      </c>
      <c r="Q19" s="48">
        <v>53</v>
      </c>
      <c r="S19" s="47" t="s">
        <v>113</v>
      </c>
      <c r="T19" s="48">
        <v>177</v>
      </c>
      <c r="U19" s="48">
        <v>115</v>
      </c>
      <c r="V19" s="48">
        <v>62</v>
      </c>
      <c r="X19" s="47" t="s">
        <v>118</v>
      </c>
      <c r="Y19" s="48">
        <v>21</v>
      </c>
      <c r="Z19" s="48">
        <v>8</v>
      </c>
      <c r="AA19" s="48">
        <v>13</v>
      </c>
    </row>
    <row r="20" spans="2:27" ht="25.5" x14ac:dyDescent="0.2">
      <c r="B20" s="19" t="s">
        <v>28</v>
      </c>
      <c r="C20" s="7" t="s">
        <v>29</v>
      </c>
      <c r="D20" s="25">
        <v>7.6064640000000008</v>
      </c>
      <c r="E20" s="25">
        <v>6.0037919999999998</v>
      </c>
      <c r="F20" s="28">
        <v>1.602672000000001</v>
      </c>
      <c r="N20" s="47" t="s">
        <v>109</v>
      </c>
      <c r="O20" s="48">
        <v>19.2</v>
      </c>
      <c r="P20" s="48">
        <v>8.5</v>
      </c>
      <c r="Q20" s="48">
        <v>10.7</v>
      </c>
      <c r="S20" s="47" t="s">
        <v>114</v>
      </c>
      <c r="T20" s="48">
        <v>19.2</v>
      </c>
      <c r="U20" s="48">
        <v>7.76</v>
      </c>
      <c r="V20" s="48">
        <v>11.44</v>
      </c>
      <c r="X20" s="47" t="s">
        <v>119</v>
      </c>
      <c r="Y20" s="48">
        <v>7.63</v>
      </c>
      <c r="Z20" s="48">
        <v>4.9000000000000004</v>
      </c>
      <c r="AA20" s="48">
        <v>2.73</v>
      </c>
    </row>
    <row r="21" spans="2:27" ht="25.5" x14ac:dyDescent="0.2">
      <c r="B21" s="19" t="s">
        <v>30</v>
      </c>
      <c r="C21" s="7" t="s">
        <v>31</v>
      </c>
      <c r="D21" s="25">
        <v>7.6064640000000008</v>
      </c>
      <c r="E21" s="25">
        <v>7.5483359999999999</v>
      </c>
      <c r="F21" s="31">
        <v>5.8128000000000846E-2</v>
      </c>
      <c r="N21" s="47" t="s">
        <v>110</v>
      </c>
      <c r="O21" s="48">
        <v>12.21</v>
      </c>
      <c r="P21" s="48">
        <v>3.35</v>
      </c>
      <c r="Q21" s="48">
        <v>8.86</v>
      </c>
      <c r="S21" s="47" t="s">
        <v>115</v>
      </c>
      <c r="T21" s="48">
        <v>19.2</v>
      </c>
      <c r="U21" s="48">
        <v>15.38</v>
      </c>
      <c r="V21" s="48">
        <v>3.82</v>
      </c>
      <c r="X21" s="47" t="s">
        <v>120</v>
      </c>
      <c r="Y21" s="48">
        <v>1.22</v>
      </c>
      <c r="Z21" s="48">
        <v>0.35</v>
      </c>
      <c r="AA21" s="48">
        <v>0.87</v>
      </c>
    </row>
    <row r="22" spans="2:27" ht="25.5" x14ac:dyDescent="0.2">
      <c r="B22" s="19" t="s">
        <v>32</v>
      </c>
      <c r="C22" s="7" t="s">
        <v>33</v>
      </c>
      <c r="D22" s="25">
        <v>2.4330720000000001</v>
      </c>
      <c r="E22" s="25">
        <v>0.672624</v>
      </c>
      <c r="F22" s="31">
        <v>1.7604480000000002</v>
      </c>
      <c r="N22" s="47" t="s">
        <v>111</v>
      </c>
      <c r="O22" s="48">
        <v>4.58</v>
      </c>
      <c r="P22" s="48">
        <v>2.2799999999999998</v>
      </c>
      <c r="Q22" s="48">
        <v>2.2999999999999998</v>
      </c>
      <c r="S22" s="47" t="s">
        <v>116</v>
      </c>
      <c r="T22" s="48">
        <v>4.58</v>
      </c>
      <c r="U22" s="48">
        <v>2</v>
      </c>
      <c r="V22" s="48">
        <v>2.58</v>
      </c>
      <c r="X22" s="47" t="s">
        <v>121</v>
      </c>
      <c r="Y22" s="48">
        <v>3.04</v>
      </c>
      <c r="Z22" s="48">
        <v>0.54</v>
      </c>
      <c r="AA22" s="48">
        <v>2.5</v>
      </c>
    </row>
    <row r="23" spans="2:27" ht="25.5" x14ac:dyDescent="0.2">
      <c r="B23" s="19" t="s">
        <v>34</v>
      </c>
      <c r="C23" s="7" t="s">
        <v>35</v>
      </c>
      <c r="D23" s="25">
        <v>0.76396800000000009</v>
      </c>
      <c r="E23" s="25">
        <v>0.33215999999999996</v>
      </c>
      <c r="F23" s="31">
        <v>0.43180800000000014</v>
      </c>
      <c r="N23" s="47" t="s">
        <v>112</v>
      </c>
      <c r="O23" s="48">
        <v>19.2</v>
      </c>
      <c r="P23" s="48">
        <v>5</v>
      </c>
      <c r="Q23" s="48">
        <v>14.2</v>
      </c>
      <c r="S23" s="47" t="s">
        <v>117</v>
      </c>
      <c r="T23" s="48">
        <v>7.27</v>
      </c>
      <c r="U23" s="48">
        <v>2.0099999999999998</v>
      </c>
      <c r="V23" s="48">
        <v>5.26</v>
      </c>
      <c r="X23" s="47" t="s">
        <v>122</v>
      </c>
      <c r="Y23" s="48">
        <v>3.04</v>
      </c>
      <c r="Z23" s="48">
        <v>0.55000000000000004</v>
      </c>
      <c r="AA23" s="48">
        <v>2.4900000000000002</v>
      </c>
    </row>
    <row r="24" spans="2:27" x14ac:dyDescent="0.2">
      <c r="B24" s="19" t="s">
        <v>36</v>
      </c>
      <c r="C24" s="7" t="s">
        <v>37</v>
      </c>
      <c r="D24" s="25">
        <v>0.7612000000000001</v>
      </c>
      <c r="E24" s="25">
        <v>6.9199999999999998E-2</v>
      </c>
      <c r="F24" s="31">
        <v>0.69200000000000006</v>
      </c>
    </row>
    <row r="25" spans="2:27" ht="13.5" thickBot="1" x14ac:dyDescent="0.25">
      <c r="B25" s="21" t="s">
        <v>38</v>
      </c>
      <c r="C25" s="6" t="s">
        <v>39</v>
      </c>
      <c r="D25" s="32">
        <v>0.7612000000000001</v>
      </c>
      <c r="E25" s="32">
        <v>1.3840000000000002E-2</v>
      </c>
      <c r="F25" s="33">
        <v>0.74736000000000014</v>
      </c>
    </row>
    <row r="28" spans="2:27" ht="13.5" thickBot="1" x14ac:dyDescent="0.25">
      <c r="G28" s="2"/>
      <c r="H28" s="2"/>
      <c r="I28" s="2" t="s">
        <v>88</v>
      </c>
      <c r="J28" s="2"/>
      <c r="K28" s="2"/>
      <c r="L28" s="2"/>
      <c r="M28" s="2"/>
    </row>
    <row r="29" spans="2:27" x14ac:dyDescent="0.2">
      <c r="B29" s="20">
        <v>1</v>
      </c>
      <c r="C29" s="11" t="s">
        <v>40</v>
      </c>
      <c r="D29" s="34">
        <v>30.600240000000003</v>
      </c>
      <c r="E29" s="34">
        <v>25.271840000000005</v>
      </c>
      <c r="F29" s="35">
        <v>5.3283999999999985</v>
      </c>
      <c r="G29" s="2"/>
      <c r="H29" s="2"/>
      <c r="I29" s="14" t="s">
        <v>89</v>
      </c>
      <c r="J29" s="15" t="s">
        <v>79</v>
      </c>
      <c r="K29" s="15" t="s">
        <v>81</v>
      </c>
      <c r="L29" s="2"/>
      <c r="M29" s="2"/>
      <c r="N29" s="46"/>
      <c r="O29" s="18" t="s">
        <v>94</v>
      </c>
      <c r="P29" s="49" t="s">
        <v>95</v>
      </c>
      <c r="Q29" s="49" t="s">
        <v>96</v>
      </c>
      <c r="S29" s="46"/>
      <c r="T29" s="18" t="s">
        <v>94</v>
      </c>
      <c r="U29" s="49" t="s">
        <v>95</v>
      </c>
      <c r="V29" s="49" t="s">
        <v>96</v>
      </c>
    </row>
    <row r="30" spans="2:27" ht="26.25" thickBot="1" x14ac:dyDescent="0.25">
      <c r="B30" s="19">
        <v>2</v>
      </c>
      <c r="C30" s="9" t="s">
        <v>41</v>
      </c>
      <c r="D30" s="25">
        <v>4.8107839999999999</v>
      </c>
      <c r="E30" s="25">
        <v>5.1761600000000012</v>
      </c>
      <c r="F30" s="31">
        <v>-0.36537600000000126</v>
      </c>
      <c r="G30" s="2"/>
      <c r="H30" s="2"/>
      <c r="I30" s="17" t="s">
        <v>80</v>
      </c>
      <c r="J30" s="10" t="s">
        <v>80</v>
      </c>
      <c r="K30" s="16" t="s">
        <v>80</v>
      </c>
      <c r="L30" s="2"/>
      <c r="M30" s="2"/>
      <c r="N30" s="47" t="s">
        <v>98</v>
      </c>
      <c r="O30" s="48">
        <v>83</v>
      </c>
      <c r="P30" s="48">
        <v>56</v>
      </c>
      <c r="Q30" s="48">
        <v>27</v>
      </c>
      <c r="S30" s="47" t="s">
        <v>103</v>
      </c>
      <c r="T30" s="48">
        <v>38</v>
      </c>
      <c r="U30" s="48">
        <v>12</v>
      </c>
      <c r="V30" s="48">
        <v>26</v>
      </c>
    </row>
    <row r="31" spans="2:27" ht="25.5" x14ac:dyDescent="0.2">
      <c r="B31" s="19">
        <v>3</v>
      </c>
      <c r="C31" s="12" t="s">
        <v>42</v>
      </c>
      <c r="D31" s="25">
        <v>4.7997119999999995</v>
      </c>
      <c r="E31" s="25">
        <v>5.4972480000000008</v>
      </c>
      <c r="F31" s="31">
        <v>-0.69753600000000127</v>
      </c>
      <c r="G31" s="2"/>
      <c r="H31" s="2"/>
      <c r="I31" s="45">
        <f>SUM(D29:D38)</f>
        <v>82.926512000000002</v>
      </c>
      <c r="J31" s="45">
        <f>SUM(E29:E38)</f>
        <v>55.667248000000001</v>
      </c>
      <c r="K31" s="45">
        <f>SUM(F29:F38)</f>
        <v>27.263007999999992</v>
      </c>
      <c r="L31" s="2"/>
      <c r="M31" s="2"/>
      <c r="N31" s="47" t="s">
        <v>99</v>
      </c>
      <c r="O31" s="48">
        <v>31</v>
      </c>
      <c r="P31" s="48">
        <v>25</v>
      </c>
      <c r="Q31" s="48">
        <v>6</v>
      </c>
      <c r="S31" s="47" t="s">
        <v>104</v>
      </c>
      <c r="T31" s="48">
        <v>19.2</v>
      </c>
      <c r="U31" s="48">
        <v>8.68</v>
      </c>
      <c r="V31" s="48">
        <v>10.52</v>
      </c>
    </row>
    <row r="32" spans="2:27" ht="25.5" x14ac:dyDescent="0.2">
      <c r="B32" s="19">
        <v>4</v>
      </c>
      <c r="C32" s="12" t="s">
        <v>43</v>
      </c>
      <c r="D32" s="25">
        <v>4.7997119999999995</v>
      </c>
      <c r="E32" s="25">
        <v>4.5755040000000005</v>
      </c>
      <c r="F32" s="31">
        <v>0.22420799999999907</v>
      </c>
      <c r="G32" s="2"/>
      <c r="H32" s="2"/>
      <c r="I32" s="2"/>
      <c r="J32" s="2"/>
      <c r="K32" s="2"/>
      <c r="L32" s="2"/>
      <c r="M32" s="2"/>
      <c r="N32" s="47" t="s">
        <v>100</v>
      </c>
      <c r="O32" s="48">
        <v>4.8099999999999996</v>
      </c>
      <c r="P32" s="48">
        <v>5.18</v>
      </c>
      <c r="Q32" s="48">
        <v>0.37</v>
      </c>
      <c r="S32" s="47" t="s">
        <v>105</v>
      </c>
      <c r="T32" s="48">
        <v>7.27</v>
      </c>
      <c r="U32" s="48">
        <v>0.88</v>
      </c>
      <c r="V32" s="48">
        <v>6.39</v>
      </c>
    </row>
    <row r="33" spans="2:27" ht="25.5" x14ac:dyDescent="0.2">
      <c r="B33" s="19">
        <v>5</v>
      </c>
      <c r="C33" s="12" t="s">
        <v>44</v>
      </c>
      <c r="D33" s="25">
        <v>4.7997119999999995</v>
      </c>
      <c r="E33" s="25">
        <v>1.5445440000000004</v>
      </c>
      <c r="F33" s="31">
        <v>3.2551679999999994</v>
      </c>
      <c r="G33" s="2"/>
      <c r="H33" s="2"/>
      <c r="I33" s="2"/>
      <c r="J33" s="2"/>
      <c r="K33" s="2"/>
      <c r="L33" s="2"/>
      <c r="M33" s="2"/>
      <c r="N33" s="47" t="s">
        <v>101</v>
      </c>
      <c r="O33" s="48">
        <v>19.2</v>
      </c>
      <c r="P33" s="48">
        <v>6.85</v>
      </c>
      <c r="Q33" s="48">
        <v>12.35</v>
      </c>
      <c r="S33" s="47" t="s">
        <v>106</v>
      </c>
      <c r="T33" s="48">
        <v>4.79</v>
      </c>
      <c r="U33" s="48">
        <v>1.45</v>
      </c>
      <c r="V33" s="48">
        <v>3.34</v>
      </c>
    </row>
    <row r="34" spans="2:27" ht="25.5" x14ac:dyDescent="0.2">
      <c r="B34" s="19">
        <v>6</v>
      </c>
      <c r="C34" s="12" t="s">
        <v>45</v>
      </c>
      <c r="D34" s="25">
        <v>3.0475680000000001</v>
      </c>
      <c r="E34" s="25">
        <v>2.9313120000000001</v>
      </c>
      <c r="F34" s="29">
        <v>0.12</v>
      </c>
      <c r="G34" s="2"/>
      <c r="H34" s="2"/>
      <c r="I34" s="2"/>
      <c r="J34" s="2"/>
      <c r="K34" s="2"/>
      <c r="L34" s="2"/>
      <c r="M34" s="2"/>
      <c r="N34" s="47" t="s">
        <v>102</v>
      </c>
      <c r="O34" s="48">
        <v>4.8</v>
      </c>
      <c r="P34" s="48">
        <v>4.58</v>
      </c>
      <c r="Q34" s="48">
        <v>0.22</v>
      </c>
      <c r="S34" s="47" t="s">
        <v>107</v>
      </c>
      <c r="T34" s="48">
        <v>4.58</v>
      </c>
      <c r="U34" s="48">
        <v>0.64</v>
      </c>
      <c r="V34" s="48">
        <v>3.94</v>
      </c>
    </row>
    <row r="35" spans="2:27" x14ac:dyDescent="0.2">
      <c r="B35" s="19">
        <v>7</v>
      </c>
      <c r="C35" s="12" t="s">
        <v>46</v>
      </c>
      <c r="D35" s="25">
        <v>4.7997119999999995</v>
      </c>
      <c r="E35" s="25">
        <v>1.2705120000000001</v>
      </c>
      <c r="F35" s="31">
        <v>3.5291999999999994</v>
      </c>
      <c r="G35" s="2"/>
      <c r="H35" s="2"/>
      <c r="I35" s="2"/>
      <c r="J35" s="2"/>
      <c r="K35" s="2"/>
      <c r="L35" s="2"/>
      <c r="M35" s="2"/>
    </row>
    <row r="36" spans="2:27" x14ac:dyDescent="0.2">
      <c r="B36" s="19">
        <v>8</v>
      </c>
      <c r="C36" s="12" t="s">
        <v>47</v>
      </c>
      <c r="D36" s="25">
        <v>3.0392640000000002</v>
      </c>
      <c r="E36" s="25">
        <v>0.672624</v>
      </c>
      <c r="F36" s="31">
        <v>2.3666400000000003</v>
      </c>
      <c r="G36" s="2"/>
      <c r="H36" s="2"/>
      <c r="I36" s="2"/>
      <c r="J36" s="2"/>
      <c r="K36" s="2"/>
      <c r="L36" s="2"/>
      <c r="M36" s="2"/>
    </row>
    <row r="37" spans="2:27" x14ac:dyDescent="0.2">
      <c r="B37" s="19">
        <v>9</v>
      </c>
      <c r="C37" s="12" t="s">
        <v>48</v>
      </c>
      <c r="D37" s="25">
        <v>3.0475680000000001</v>
      </c>
      <c r="E37" s="25">
        <v>1.8767039999999999</v>
      </c>
      <c r="F37" s="31">
        <v>1.1708640000000001</v>
      </c>
      <c r="G37" s="2"/>
      <c r="H37" s="2"/>
      <c r="I37" s="2"/>
      <c r="J37" s="2"/>
      <c r="K37" s="2"/>
      <c r="L37" s="2"/>
      <c r="M37" s="2"/>
      <c r="Z37" s="2"/>
      <c r="AA37" s="2"/>
    </row>
    <row r="38" spans="2:27" ht="13.5" thickBot="1" x14ac:dyDescent="0.25">
      <c r="B38" s="21">
        <v>10</v>
      </c>
      <c r="C38" s="13" t="s">
        <v>49</v>
      </c>
      <c r="D38" s="36">
        <v>19.18224</v>
      </c>
      <c r="E38" s="32">
        <v>6.8508000000000004</v>
      </c>
      <c r="F38" s="33">
        <v>12.331440000000001</v>
      </c>
      <c r="G38" s="2"/>
      <c r="H38" s="2"/>
      <c r="I38" s="2"/>
      <c r="J38" s="2"/>
      <c r="K38" s="2"/>
      <c r="L38" s="2"/>
      <c r="M38" s="2"/>
      <c r="Y38" s="2"/>
      <c r="Z38" s="2"/>
      <c r="AA38" s="2"/>
    </row>
    <row r="39" spans="2:27" x14ac:dyDescent="0.2">
      <c r="G39" s="2"/>
      <c r="H39" s="2"/>
      <c r="I39" s="2"/>
      <c r="J39" s="2"/>
      <c r="K39" s="2"/>
      <c r="L39" s="2"/>
      <c r="M39" s="2"/>
      <c r="Y39" s="2"/>
      <c r="AA39" s="2"/>
    </row>
    <row r="40" spans="2:27" ht="13.5" thickBot="1" x14ac:dyDescent="0.25">
      <c r="G40" s="2"/>
      <c r="H40" s="2"/>
      <c r="I40" s="2"/>
      <c r="J40" s="2"/>
      <c r="K40" s="2"/>
      <c r="L40" s="2"/>
      <c r="M40" s="2"/>
      <c r="Y40" s="2"/>
      <c r="Z40" s="2"/>
      <c r="AA40" s="2"/>
    </row>
    <row r="41" spans="2:27" x14ac:dyDescent="0.2">
      <c r="B41" s="19">
        <v>1</v>
      </c>
      <c r="C41" s="41" t="s">
        <v>50</v>
      </c>
      <c r="D41" s="30">
        <v>19.18224</v>
      </c>
      <c r="E41" s="25">
        <v>8.6776800000000005</v>
      </c>
      <c r="F41" s="31">
        <v>10.50456</v>
      </c>
      <c r="H41" s="2"/>
      <c r="I41" s="14" t="s">
        <v>89</v>
      </c>
      <c r="J41" s="15" t="s">
        <v>79</v>
      </c>
      <c r="K41" s="15" t="s">
        <v>81</v>
      </c>
      <c r="L41" s="2"/>
      <c r="M41" s="2"/>
      <c r="Y41" s="2"/>
      <c r="Z41" s="2"/>
      <c r="AA41" s="2"/>
    </row>
    <row r="42" spans="2:27" ht="13.5" thickBot="1" x14ac:dyDescent="0.25">
      <c r="B42" s="19">
        <v>2</v>
      </c>
      <c r="C42" s="41" t="s">
        <v>51</v>
      </c>
      <c r="D42" s="25">
        <v>7.266</v>
      </c>
      <c r="E42" s="25">
        <v>0.88022400000000001</v>
      </c>
      <c r="F42" s="31">
        <v>6.3857759999999999</v>
      </c>
      <c r="H42" s="2"/>
      <c r="I42" s="17" t="s">
        <v>80</v>
      </c>
      <c r="J42" s="10" t="s">
        <v>80</v>
      </c>
      <c r="K42" s="16" t="s">
        <v>80</v>
      </c>
      <c r="L42" s="2"/>
      <c r="M42" s="2"/>
      <c r="Y42" s="2"/>
      <c r="Z42" s="2"/>
      <c r="AA42" s="2"/>
    </row>
    <row r="43" spans="2:27" x14ac:dyDescent="0.2">
      <c r="B43" s="19">
        <v>3</v>
      </c>
      <c r="C43" s="41" t="s">
        <v>52</v>
      </c>
      <c r="D43" s="25">
        <v>4.78864</v>
      </c>
      <c r="E43" s="25">
        <v>1.4531999999999998</v>
      </c>
      <c r="F43" s="31">
        <v>3.3354400000000002</v>
      </c>
      <c r="H43" s="2"/>
      <c r="I43" s="45">
        <f>SUM(D41:D45)</f>
        <v>38.245456000000004</v>
      </c>
      <c r="J43" s="45">
        <f>SUM(E41:E45)</f>
        <v>11.741855999999999</v>
      </c>
      <c r="K43" s="45">
        <f>SUM(F41:F45)</f>
        <v>26.503599999999995</v>
      </c>
      <c r="Y43" s="2"/>
      <c r="Z43" s="2"/>
      <c r="AA43" s="2"/>
    </row>
    <row r="44" spans="2:27" x14ac:dyDescent="0.2">
      <c r="B44" s="19">
        <v>4</v>
      </c>
      <c r="C44" s="41" t="s">
        <v>53</v>
      </c>
      <c r="D44" s="25">
        <v>4.5755040000000005</v>
      </c>
      <c r="E44" s="25">
        <v>0.63940799999999998</v>
      </c>
      <c r="F44" s="31">
        <v>3.9360960000000005</v>
      </c>
      <c r="H44" s="2"/>
      <c r="I44" s="2"/>
      <c r="J44" s="2"/>
      <c r="K44" s="2"/>
      <c r="Y44" s="2"/>
      <c r="Z44" s="2"/>
      <c r="AA44" s="2"/>
    </row>
    <row r="45" spans="2:27" ht="13.5" thickBot="1" x14ac:dyDescent="0.25">
      <c r="B45" s="21">
        <v>5</v>
      </c>
      <c r="C45" s="42" t="s">
        <v>47</v>
      </c>
      <c r="D45" s="32">
        <v>2.4330720000000001</v>
      </c>
      <c r="E45" s="32">
        <v>9.1343999999999995E-2</v>
      </c>
      <c r="F45" s="33">
        <v>2.3417280000000003</v>
      </c>
      <c r="H45" s="2"/>
      <c r="I45" s="2"/>
      <c r="J45" s="2"/>
      <c r="K45" s="2"/>
      <c r="Y45" s="2"/>
      <c r="Z45" s="2"/>
      <c r="AA45" s="2"/>
    </row>
    <row r="46" spans="2:27" x14ac:dyDescent="0.2">
      <c r="H46" s="2"/>
      <c r="I46" s="2"/>
      <c r="J46" s="2"/>
      <c r="K46" s="2"/>
      <c r="Y46" s="2"/>
      <c r="Z46" s="2"/>
      <c r="AA46" s="2"/>
    </row>
    <row r="47" spans="2:27" x14ac:dyDescent="0.2">
      <c r="H47" s="2"/>
      <c r="I47" s="2"/>
      <c r="J47" s="2"/>
      <c r="K47" s="2"/>
      <c r="Y47" s="2"/>
      <c r="Z47" s="2"/>
      <c r="AA47" s="2"/>
    </row>
    <row r="48" spans="2:27" x14ac:dyDescent="0.2">
      <c r="H48" s="2"/>
      <c r="I48" s="2"/>
      <c r="J48" s="2"/>
      <c r="K48" s="2"/>
      <c r="Y48" s="2"/>
      <c r="Z48" s="2"/>
      <c r="AA48" s="2"/>
    </row>
    <row r="49" spans="2:13" ht="13.5" thickBot="1" x14ac:dyDescent="0.25">
      <c r="G49" s="2"/>
      <c r="H49" s="2"/>
      <c r="I49" s="2"/>
      <c r="J49" s="2"/>
      <c r="K49" s="2"/>
    </row>
    <row r="50" spans="2:13" x14ac:dyDescent="0.2">
      <c r="B50" s="19">
        <v>1</v>
      </c>
      <c r="C50" s="12" t="s">
        <v>54</v>
      </c>
      <c r="D50" s="30">
        <v>19.18224</v>
      </c>
      <c r="E50" s="30">
        <v>8.5254399999999997</v>
      </c>
      <c r="F50" s="37">
        <v>10.6568</v>
      </c>
      <c r="G50" s="2"/>
      <c r="H50" s="2"/>
      <c r="I50" s="14" t="s">
        <v>89</v>
      </c>
      <c r="J50" s="15" t="s">
        <v>79</v>
      </c>
      <c r="K50" s="15" t="s">
        <v>81</v>
      </c>
    </row>
    <row r="51" spans="2:13" ht="13.5" thickBot="1" x14ac:dyDescent="0.25">
      <c r="B51" s="19">
        <v>2</v>
      </c>
      <c r="C51" s="9" t="s">
        <v>55</v>
      </c>
      <c r="D51" s="25">
        <v>12.209648000000003</v>
      </c>
      <c r="E51" s="25">
        <v>3.3492800000000003</v>
      </c>
      <c r="F51" s="31">
        <v>8.8603680000000029</v>
      </c>
      <c r="G51" s="2"/>
      <c r="H51" s="2"/>
      <c r="I51" s="17" t="s">
        <v>80</v>
      </c>
      <c r="J51" s="10" t="s">
        <v>80</v>
      </c>
      <c r="K51" s="16" t="s">
        <v>80</v>
      </c>
    </row>
    <row r="52" spans="2:13" x14ac:dyDescent="0.2">
      <c r="B52" s="19">
        <v>3</v>
      </c>
      <c r="C52" s="9" t="s">
        <v>56</v>
      </c>
      <c r="D52" s="25">
        <v>4.5810400000000007</v>
      </c>
      <c r="E52" s="25">
        <v>2.2835999999999999</v>
      </c>
      <c r="F52" s="31">
        <v>2.2974400000000008</v>
      </c>
      <c r="G52" s="2"/>
      <c r="H52" s="2"/>
      <c r="I52" s="45">
        <f>SUM(D50:D58)</f>
        <v>83.806736000000001</v>
      </c>
      <c r="J52" s="45">
        <f>SUM(E50:E58)</f>
        <v>31.364208000000001</v>
      </c>
      <c r="K52" s="45">
        <f>SUM(F50:F58)</f>
        <v>52.44252800000001</v>
      </c>
    </row>
    <row r="53" spans="2:13" x14ac:dyDescent="0.2">
      <c r="B53" s="19">
        <v>4</v>
      </c>
      <c r="C53" s="9" t="s">
        <v>57</v>
      </c>
      <c r="D53" s="25">
        <v>11.592383999999997</v>
      </c>
      <c r="E53" s="25">
        <v>6.3359519999999989</v>
      </c>
      <c r="F53" s="31">
        <v>5.2564319999999984</v>
      </c>
      <c r="G53" s="2"/>
      <c r="H53" s="2"/>
      <c r="I53" s="2"/>
      <c r="J53" s="2"/>
      <c r="K53" s="2"/>
    </row>
    <row r="54" spans="2:13" x14ac:dyDescent="0.2">
      <c r="B54" s="19">
        <v>5</v>
      </c>
      <c r="C54" s="9" t="s">
        <v>58</v>
      </c>
      <c r="D54" s="25">
        <v>7.6258400000000002</v>
      </c>
      <c r="E54" s="25">
        <v>0.98264000000000007</v>
      </c>
      <c r="F54" s="31">
        <v>6.6432000000000002</v>
      </c>
      <c r="G54" s="2"/>
      <c r="H54" s="2"/>
      <c r="I54" s="2"/>
      <c r="J54" s="2"/>
      <c r="K54" s="2"/>
    </row>
    <row r="55" spans="2:13" x14ac:dyDescent="0.2">
      <c r="B55" s="19">
        <v>6</v>
      </c>
      <c r="C55" s="9" t="s">
        <v>59</v>
      </c>
      <c r="D55" s="25">
        <v>4.5810400000000007</v>
      </c>
      <c r="E55" s="25">
        <v>1.9652800000000001</v>
      </c>
      <c r="F55" s="31">
        <v>2.6157600000000008</v>
      </c>
      <c r="G55" s="2"/>
      <c r="H55" s="2"/>
      <c r="I55" s="2"/>
      <c r="J55" s="2"/>
      <c r="K55" s="2"/>
    </row>
    <row r="56" spans="2:13" x14ac:dyDescent="0.2">
      <c r="B56" s="19">
        <v>7</v>
      </c>
      <c r="C56" s="9" t="s">
        <v>60</v>
      </c>
      <c r="D56" s="30">
        <v>19.18224</v>
      </c>
      <c r="E56" s="38">
        <v>4.8716800000000005</v>
      </c>
      <c r="F56" s="37">
        <v>14.310559999999999</v>
      </c>
      <c r="G56" s="2"/>
      <c r="H56" s="2"/>
      <c r="I56" s="2"/>
      <c r="J56" s="2"/>
      <c r="K56" s="2"/>
    </row>
    <row r="57" spans="2:13" x14ac:dyDescent="0.2">
      <c r="B57" s="19">
        <v>8</v>
      </c>
      <c r="C57" s="9" t="s">
        <v>61</v>
      </c>
      <c r="D57" s="25">
        <v>3.0392640000000002</v>
      </c>
      <c r="E57" s="25">
        <v>2.773536</v>
      </c>
      <c r="F57" s="31">
        <v>0.26572800000000019</v>
      </c>
      <c r="G57" s="2"/>
      <c r="H57" s="2"/>
      <c r="I57" s="2"/>
      <c r="J57" s="2"/>
      <c r="K57" s="2"/>
    </row>
    <row r="58" spans="2:13" ht="13.5" thickBot="1" x14ac:dyDescent="0.25">
      <c r="B58" s="21">
        <v>9</v>
      </c>
      <c r="C58" s="13" t="s">
        <v>62</v>
      </c>
      <c r="D58" s="32">
        <v>1.8130400000000004</v>
      </c>
      <c r="E58" s="32">
        <v>0.27679999999999999</v>
      </c>
      <c r="F58" s="33">
        <v>1.5362400000000005</v>
      </c>
      <c r="G58" s="2"/>
      <c r="H58" s="2"/>
      <c r="I58" s="2"/>
      <c r="J58" s="2"/>
      <c r="K58" s="2"/>
    </row>
    <row r="62" spans="2:13" ht="13.5" thickBot="1" x14ac:dyDescent="0.25">
      <c r="G62" s="2"/>
      <c r="H62" s="2"/>
      <c r="I62" s="2"/>
      <c r="J62" s="2"/>
      <c r="K62" s="2"/>
      <c r="L62" s="2"/>
      <c r="M62" s="2"/>
    </row>
    <row r="63" spans="2:13" x14ac:dyDescent="0.2">
      <c r="B63" s="20">
        <v>1</v>
      </c>
      <c r="C63" s="5" t="s">
        <v>63</v>
      </c>
      <c r="D63" s="34">
        <v>95.606719999999996</v>
      </c>
      <c r="E63" s="39">
        <v>74</v>
      </c>
      <c r="F63" s="40">
        <v>22</v>
      </c>
      <c r="G63" s="2"/>
      <c r="H63" s="2"/>
      <c r="I63" s="14" t="s">
        <v>89</v>
      </c>
      <c r="J63" s="15" t="s">
        <v>79</v>
      </c>
      <c r="K63" s="15" t="s">
        <v>81</v>
      </c>
      <c r="L63" s="2"/>
      <c r="M63" s="2"/>
    </row>
    <row r="64" spans="2:13" ht="13.5" thickBot="1" x14ac:dyDescent="0.25">
      <c r="B64" s="19">
        <v>2</v>
      </c>
      <c r="C64" s="12" t="s">
        <v>64</v>
      </c>
      <c r="D64" s="30">
        <v>19.18224</v>
      </c>
      <c r="E64" s="25">
        <v>7.7642400000000009</v>
      </c>
      <c r="F64" s="31">
        <v>11.417999999999999</v>
      </c>
      <c r="G64" s="2"/>
      <c r="H64" s="2"/>
      <c r="I64" s="17" t="s">
        <v>80</v>
      </c>
      <c r="J64" s="10" t="s">
        <v>80</v>
      </c>
      <c r="K64" s="16" t="s">
        <v>80</v>
      </c>
      <c r="L64" s="2"/>
      <c r="M64" s="2"/>
    </row>
    <row r="65" spans="2:15" x14ac:dyDescent="0.2">
      <c r="B65" s="19">
        <v>3</v>
      </c>
      <c r="C65" s="12" t="s">
        <v>65</v>
      </c>
      <c r="D65" s="25">
        <v>7.266</v>
      </c>
      <c r="E65" s="25">
        <v>2.0095680000000002</v>
      </c>
      <c r="F65" s="31">
        <v>5.2564320000000002</v>
      </c>
      <c r="G65" s="2"/>
      <c r="H65" s="2"/>
      <c r="I65" s="45">
        <f>SUM(D63:D69)</f>
        <v>176.620544</v>
      </c>
      <c r="J65" s="45">
        <f>SUM(E63:E69)</f>
        <v>114.93872</v>
      </c>
      <c r="K65" s="45">
        <f>SUM(F63:F69)</f>
        <v>62.075103999999996</v>
      </c>
      <c r="L65" s="2"/>
      <c r="M65" s="2"/>
    </row>
    <row r="66" spans="2:15" x14ac:dyDescent="0.2">
      <c r="B66" s="19">
        <v>4</v>
      </c>
      <c r="C66" s="9" t="s">
        <v>66</v>
      </c>
      <c r="D66" s="30">
        <v>19.18224</v>
      </c>
      <c r="E66" s="25">
        <v>10.656799999999999</v>
      </c>
      <c r="F66" s="31">
        <v>8.5254400000000015</v>
      </c>
      <c r="G66" s="2"/>
      <c r="H66" s="2"/>
      <c r="I66" s="2"/>
      <c r="J66" s="2"/>
      <c r="K66" s="2"/>
      <c r="L66" s="2"/>
      <c r="M66" s="2"/>
    </row>
    <row r="67" spans="2:15" x14ac:dyDescent="0.2">
      <c r="B67" s="19">
        <v>5</v>
      </c>
      <c r="C67" s="9" t="s">
        <v>67</v>
      </c>
      <c r="D67" s="30">
        <v>19.18224</v>
      </c>
      <c r="E67" s="25">
        <v>15.376240000000001</v>
      </c>
      <c r="F67" s="31">
        <v>3.8059999999999992</v>
      </c>
      <c r="G67" s="2"/>
      <c r="H67" s="2"/>
      <c r="I67" s="2"/>
      <c r="J67" s="2"/>
      <c r="K67" s="2"/>
      <c r="L67" s="2"/>
      <c r="M67" s="2"/>
    </row>
    <row r="68" spans="2:15" x14ac:dyDescent="0.2">
      <c r="B68" s="19">
        <v>6</v>
      </c>
      <c r="C68" s="9" t="s">
        <v>68</v>
      </c>
      <c r="D68" s="25">
        <v>11.625599999999999</v>
      </c>
      <c r="E68" s="25">
        <v>3.1306080000000001</v>
      </c>
      <c r="F68" s="31">
        <v>8.4949919999999981</v>
      </c>
      <c r="G68" s="2"/>
      <c r="H68" s="2"/>
      <c r="I68" s="2"/>
      <c r="J68" s="2"/>
      <c r="K68" s="2"/>
      <c r="L68" s="2"/>
      <c r="M68" s="2"/>
    </row>
    <row r="69" spans="2:15" ht="13.5" thickBot="1" x14ac:dyDescent="0.25">
      <c r="B69" s="21">
        <v>7</v>
      </c>
      <c r="C69" s="13" t="s">
        <v>69</v>
      </c>
      <c r="D69" s="32">
        <v>4.5755040000000005</v>
      </c>
      <c r="E69" s="32">
        <v>2.0012639999999999</v>
      </c>
      <c r="F69" s="33">
        <v>2.5742400000000005</v>
      </c>
      <c r="G69" s="2"/>
      <c r="H69" s="2"/>
      <c r="I69" s="2"/>
      <c r="J69" s="2"/>
      <c r="K69" s="2"/>
      <c r="L69" s="2"/>
      <c r="M69" s="2"/>
    </row>
    <row r="70" spans="2:15" x14ac:dyDescent="0.2">
      <c r="G70" s="2"/>
      <c r="H70" s="2"/>
      <c r="I70" s="2"/>
      <c r="J70" s="2"/>
      <c r="K70" s="2"/>
      <c r="L70" s="2"/>
      <c r="M70" s="2"/>
    </row>
    <row r="71" spans="2:15" x14ac:dyDescent="0.2">
      <c r="G71" s="2"/>
      <c r="H71" s="2"/>
      <c r="I71" s="2"/>
      <c r="J71" s="2"/>
      <c r="K71" s="2"/>
      <c r="L71" s="2"/>
      <c r="M71" s="2"/>
    </row>
    <row r="72" spans="2:15" x14ac:dyDescent="0.2">
      <c r="G72" s="2"/>
      <c r="H72" s="2"/>
      <c r="I72" s="2"/>
      <c r="J72" s="2"/>
      <c r="K72" s="2"/>
      <c r="L72" s="2"/>
      <c r="M72" s="2"/>
    </row>
    <row r="73" spans="2:15" ht="13.5" thickBot="1" x14ac:dyDescent="0.25">
      <c r="G73" s="2"/>
      <c r="H73" s="2"/>
      <c r="I73" s="2"/>
      <c r="J73" s="2"/>
      <c r="K73" s="2"/>
      <c r="L73" s="2"/>
      <c r="M73" s="2"/>
    </row>
    <row r="74" spans="2:15" x14ac:dyDescent="0.2">
      <c r="B74" s="19">
        <v>1</v>
      </c>
      <c r="C74" s="12" t="s">
        <v>70</v>
      </c>
      <c r="D74" s="25">
        <v>7.6258400000000002</v>
      </c>
      <c r="E74" s="25">
        <v>4.8993599999999997</v>
      </c>
      <c r="F74" s="31">
        <v>2.7264800000000005</v>
      </c>
      <c r="H74" s="2"/>
      <c r="I74" s="14" t="s">
        <v>89</v>
      </c>
      <c r="J74" s="15" t="s">
        <v>79</v>
      </c>
      <c r="K74" s="15" t="s">
        <v>81</v>
      </c>
      <c r="L74" s="2"/>
      <c r="M74" s="2"/>
      <c r="N74" s="2"/>
      <c r="O74" s="2"/>
    </row>
    <row r="75" spans="2:15" ht="13.5" thickBot="1" x14ac:dyDescent="0.25">
      <c r="B75" s="19">
        <v>2</v>
      </c>
      <c r="C75" s="9" t="s">
        <v>71</v>
      </c>
      <c r="D75" s="25">
        <v>1.2179200000000001</v>
      </c>
      <c r="E75" s="25">
        <v>0.1384</v>
      </c>
      <c r="F75" s="31">
        <v>1.07952</v>
      </c>
      <c r="H75" s="2"/>
      <c r="I75" s="17" t="s">
        <v>80</v>
      </c>
      <c r="J75" s="10" t="s">
        <v>80</v>
      </c>
      <c r="K75" s="16" t="s">
        <v>80</v>
      </c>
      <c r="L75" s="2"/>
      <c r="M75" s="2"/>
      <c r="N75" s="2"/>
      <c r="O75" s="2"/>
    </row>
    <row r="76" spans="2:15" x14ac:dyDescent="0.2">
      <c r="B76" s="19">
        <v>3</v>
      </c>
      <c r="C76" s="9" t="s">
        <v>72</v>
      </c>
      <c r="D76" s="25">
        <v>1.2179200000000001</v>
      </c>
      <c r="E76" s="25">
        <v>0.34599999999999997</v>
      </c>
      <c r="F76" s="31">
        <v>0.87192000000000014</v>
      </c>
      <c r="H76" s="2"/>
      <c r="I76" s="45">
        <f>SUM(D74:D82)</f>
        <v>20.735087999999998</v>
      </c>
      <c r="J76" s="45">
        <f>SUM(E74:E82)</f>
        <v>7.778080000000001</v>
      </c>
      <c r="K76" s="45">
        <f>SUM(F74:F82)</f>
        <v>12.957008000000002</v>
      </c>
      <c r="L76" s="2"/>
      <c r="M76" s="2"/>
      <c r="N76" s="2"/>
      <c r="O76" s="2"/>
    </row>
    <row r="77" spans="2:15" x14ac:dyDescent="0.2">
      <c r="B77" s="19">
        <v>4</v>
      </c>
      <c r="C77" s="9" t="s">
        <v>73</v>
      </c>
      <c r="D77" s="25">
        <v>1.9099200000000001</v>
      </c>
      <c r="E77" s="25">
        <v>0.63664000000000009</v>
      </c>
      <c r="F77" s="31">
        <v>1.27328</v>
      </c>
      <c r="H77" s="2"/>
      <c r="I77" s="2"/>
      <c r="J77" s="2"/>
      <c r="K77" s="2"/>
      <c r="L77" s="2"/>
      <c r="M77" s="2"/>
      <c r="N77" s="2"/>
      <c r="O77" s="2"/>
    </row>
    <row r="78" spans="2:15" x14ac:dyDescent="0.2">
      <c r="B78" s="19">
        <v>5</v>
      </c>
      <c r="C78" s="9" t="s">
        <v>74</v>
      </c>
      <c r="D78" s="25">
        <v>1.2179200000000001</v>
      </c>
      <c r="E78" s="25">
        <v>0.35984000000000005</v>
      </c>
      <c r="F78" s="31">
        <v>0.85808000000000006</v>
      </c>
      <c r="H78" s="2"/>
      <c r="I78" s="2"/>
      <c r="J78" s="2"/>
      <c r="K78" s="2"/>
      <c r="L78" s="2"/>
      <c r="M78" s="2"/>
      <c r="N78" s="2"/>
      <c r="O78" s="2"/>
    </row>
    <row r="79" spans="2:15" x14ac:dyDescent="0.2">
      <c r="B79" s="19">
        <v>6</v>
      </c>
      <c r="C79" s="9" t="s">
        <v>75</v>
      </c>
      <c r="D79" s="25">
        <v>3.0448000000000004</v>
      </c>
      <c r="E79" s="25">
        <v>0.53976000000000013</v>
      </c>
      <c r="F79" s="31">
        <v>2.5050400000000002</v>
      </c>
      <c r="H79" s="2"/>
      <c r="I79" s="2"/>
      <c r="J79" s="2"/>
      <c r="K79" s="2"/>
      <c r="L79" s="2"/>
      <c r="M79" s="2"/>
      <c r="N79" s="2"/>
      <c r="O79" s="2"/>
    </row>
    <row r="80" spans="2:15" x14ac:dyDescent="0.2">
      <c r="B80" s="19">
        <v>7</v>
      </c>
      <c r="C80" s="9" t="s">
        <v>76</v>
      </c>
      <c r="D80" s="25">
        <v>3.0448000000000004</v>
      </c>
      <c r="E80" s="25">
        <v>0.55359999999999998</v>
      </c>
      <c r="F80" s="31">
        <v>2.4912000000000005</v>
      </c>
      <c r="H80" s="2"/>
      <c r="I80" s="2"/>
      <c r="J80" s="2"/>
      <c r="K80" s="2"/>
      <c r="L80" s="2"/>
      <c r="M80" s="2"/>
      <c r="N80" s="2"/>
      <c r="O80" s="2"/>
    </row>
    <row r="81" spans="2:15" x14ac:dyDescent="0.2">
      <c r="B81" s="19">
        <v>8</v>
      </c>
      <c r="C81" s="9" t="s">
        <v>77</v>
      </c>
      <c r="D81" s="25">
        <v>0.72798400000000019</v>
      </c>
      <c r="E81" s="25">
        <v>5.5360000000000006E-2</v>
      </c>
      <c r="F81" s="31">
        <v>0.67262400000000022</v>
      </c>
      <c r="H81" s="2"/>
      <c r="I81" s="2"/>
      <c r="J81" s="2"/>
      <c r="K81" s="2"/>
      <c r="L81" s="2"/>
      <c r="M81" s="2"/>
      <c r="N81" s="2"/>
      <c r="O81" s="2"/>
    </row>
    <row r="82" spans="2:15" ht="13.5" thickBot="1" x14ac:dyDescent="0.25">
      <c r="B82" s="21">
        <v>9</v>
      </c>
      <c r="C82" s="13" t="s">
        <v>78</v>
      </c>
      <c r="D82" s="32">
        <v>0.72798400000000019</v>
      </c>
      <c r="E82" s="32">
        <v>0.24912000000000001</v>
      </c>
      <c r="F82" s="33">
        <v>0.47886400000000018</v>
      </c>
      <c r="H82" s="2"/>
      <c r="I82" s="2"/>
      <c r="J82" s="2"/>
      <c r="K82" s="2"/>
      <c r="L82" s="2"/>
      <c r="M82" s="2"/>
      <c r="N82" s="2"/>
      <c r="O82" s="2"/>
    </row>
    <row r="83" spans="2:15" x14ac:dyDescent="0.2">
      <c r="H83" s="2"/>
      <c r="I83" s="2"/>
      <c r="J83" s="2"/>
      <c r="K83" s="2"/>
      <c r="L83" s="2"/>
      <c r="M83" s="2"/>
      <c r="N83" s="2"/>
      <c r="O83" s="2"/>
    </row>
    <row r="84" spans="2:15" ht="13.5" thickBot="1" x14ac:dyDescent="0.25"/>
    <row r="85" spans="2:15" x14ac:dyDescent="0.2">
      <c r="I85" s="14" t="s">
        <v>89</v>
      </c>
      <c r="J85" s="15" t="s">
        <v>79</v>
      </c>
      <c r="K85" s="15" t="s">
        <v>81</v>
      </c>
    </row>
    <row r="86" spans="2:15" ht="13.5" thickBot="1" x14ac:dyDescent="0.25">
      <c r="I86" s="17" t="s">
        <v>80</v>
      </c>
      <c r="J86" s="10" t="s">
        <v>80</v>
      </c>
      <c r="K86" s="16" t="s">
        <v>80</v>
      </c>
    </row>
    <row r="87" spans="2:15" x14ac:dyDescent="0.2">
      <c r="I87" s="45">
        <f>SUM(D9:D25,D29:D38,D41:D45,D50:D58,D63:D69,D74:D82)</f>
        <v>741.24056000000007</v>
      </c>
      <c r="J87" s="45">
        <f>SUM(E9:E25,E29:E38,E41:E45,E50:E58,E63:E69,E74:E82)</f>
        <v>450.47247999999996</v>
      </c>
      <c r="K87" s="45">
        <f>SUM(F9:F25,F29:F38,F41:F45,F50:F58,F63:F69,F74:F82)</f>
        <v>291.35350399999987</v>
      </c>
    </row>
    <row r="207" spans="2:3" ht="13.5" thickBot="1" x14ac:dyDescent="0.25"/>
    <row r="208" spans="2:3" x14ac:dyDescent="0.2">
      <c r="B208" s="54" t="s">
        <v>152</v>
      </c>
      <c r="C208" s="55" t="s">
        <v>153</v>
      </c>
    </row>
    <row r="209" spans="2:16" x14ac:dyDescent="0.2">
      <c r="B209" s="56" t="s">
        <v>151</v>
      </c>
      <c r="C209" s="57">
        <v>665.1</v>
      </c>
    </row>
    <row r="210" spans="2:16" x14ac:dyDescent="0.2">
      <c r="B210" s="56" t="s">
        <v>154</v>
      </c>
      <c r="C210" s="57">
        <v>1348.595</v>
      </c>
    </row>
    <row r="211" spans="2:16" ht="13.5" thickBot="1" x14ac:dyDescent="0.25">
      <c r="B211" s="58" t="s">
        <v>155</v>
      </c>
      <c r="C211" s="59">
        <v>777.5</v>
      </c>
    </row>
    <row r="213" spans="2:16" ht="13.5" thickBot="1" x14ac:dyDescent="0.25"/>
    <row r="214" spans="2:16" ht="13.5" thickBot="1" x14ac:dyDescent="0.25">
      <c r="B214" s="54" t="s">
        <v>152</v>
      </c>
      <c r="C214" s="61" t="s">
        <v>151</v>
      </c>
      <c r="D214" s="61" t="s">
        <v>154</v>
      </c>
      <c r="E214" s="60" t="s">
        <v>155</v>
      </c>
      <c r="G214" s="54" t="s">
        <v>152</v>
      </c>
      <c r="I214" t="s">
        <v>156</v>
      </c>
      <c r="J214" t="s">
        <v>157</v>
      </c>
      <c r="K214" t="s">
        <v>158</v>
      </c>
      <c r="N214">
        <v>51</v>
      </c>
      <c r="O214">
        <v>98</v>
      </c>
      <c r="P214">
        <v>86</v>
      </c>
    </row>
    <row r="215" spans="2:16" ht="13.5" thickBot="1" x14ac:dyDescent="0.25">
      <c r="B215" s="55" t="s">
        <v>153</v>
      </c>
      <c r="C215" s="62">
        <v>665.1</v>
      </c>
      <c r="D215" s="57">
        <v>1348.595</v>
      </c>
      <c r="E215" s="59">
        <v>777.5</v>
      </c>
      <c r="G215" t="s">
        <v>159</v>
      </c>
      <c r="I215">
        <v>2</v>
      </c>
      <c r="J215">
        <v>29</v>
      </c>
      <c r="K215">
        <v>26</v>
      </c>
    </row>
    <row r="216" spans="2:16" x14ac:dyDescent="0.2">
      <c r="I216">
        <v>3.5</v>
      </c>
      <c r="J216">
        <v>50.8</v>
      </c>
      <c r="K216">
        <v>45.6</v>
      </c>
    </row>
    <row r="270" spans="2:3" x14ac:dyDescent="0.2">
      <c r="B270" t="s">
        <v>160</v>
      </c>
      <c r="C270" s="1">
        <v>0.4</v>
      </c>
    </row>
    <row r="271" spans="2:3" x14ac:dyDescent="0.2">
      <c r="B271" t="s">
        <v>161</v>
      </c>
      <c r="C271" s="1">
        <v>0.22</v>
      </c>
    </row>
    <row r="272" spans="2:3" x14ac:dyDescent="0.2">
      <c r="B272" t="s">
        <v>162</v>
      </c>
      <c r="C272" s="1">
        <v>0.25</v>
      </c>
    </row>
    <row r="273" spans="2:4" x14ac:dyDescent="0.2">
      <c r="B273" t="s">
        <v>163</v>
      </c>
      <c r="C273" s="1">
        <v>0.13</v>
      </c>
    </row>
    <row r="288" spans="2:4" x14ac:dyDescent="0.2">
      <c r="B288" s="2" t="s">
        <v>160</v>
      </c>
      <c r="C288" s="1">
        <v>0.44</v>
      </c>
      <c r="D288">
        <v>30</v>
      </c>
    </row>
    <row r="289" spans="2:4" x14ac:dyDescent="0.2">
      <c r="B289" s="2" t="s">
        <v>161</v>
      </c>
      <c r="C289" s="1">
        <v>0.26</v>
      </c>
      <c r="D289">
        <v>18</v>
      </c>
    </row>
    <row r="290" spans="2:4" x14ac:dyDescent="0.2">
      <c r="B290" s="2" t="s">
        <v>162</v>
      </c>
      <c r="C290" s="1">
        <v>0.18</v>
      </c>
      <c r="D290">
        <v>12</v>
      </c>
    </row>
    <row r="291" spans="2:4" x14ac:dyDescent="0.2">
      <c r="B291" s="2" t="s">
        <v>163</v>
      </c>
      <c r="C291" s="1">
        <v>0.12</v>
      </c>
      <c r="D291">
        <v>8</v>
      </c>
    </row>
    <row r="316" spans="2:3" x14ac:dyDescent="0.2">
      <c r="B316" s="2" t="s">
        <v>160</v>
      </c>
      <c r="C316">
        <v>1.9</v>
      </c>
    </row>
    <row r="317" spans="2:3" x14ac:dyDescent="0.2">
      <c r="B317" s="2" t="s">
        <v>161</v>
      </c>
      <c r="C317">
        <v>3.5</v>
      </c>
    </row>
    <row r="318" spans="2:3" x14ac:dyDescent="0.2">
      <c r="B318" s="2" t="s">
        <v>162</v>
      </c>
      <c r="C318">
        <v>3.3</v>
      </c>
    </row>
    <row r="319" spans="2:3" x14ac:dyDescent="0.2">
      <c r="B319" s="2" t="s">
        <v>163</v>
      </c>
      <c r="C319">
        <v>15.1</v>
      </c>
    </row>
    <row r="343" spans="2:3" x14ac:dyDescent="0.2">
      <c r="B343" t="s">
        <v>5</v>
      </c>
      <c r="C343" t="s">
        <v>164</v>
      </c>
    </row>
    <row r="344" spans="2:3" x14ac:dyDescent="0.2">
      <c r="B344" t="s">
        <v>165</v>
      </c>
      <c r="C344" s="1">
        <v>0.82</v>
      </c>
    </row>
    <row r="345" spans="2:3" x14ac:dyDescent="0.2">
      <c r="B345" t="s">
        <v>166</v>
      </c>
      <c r="C345" s="1">
        <v>0.8</v>
      </c>
    </row>
    <row r="346" spans="2:3" x14ac:dyDescent="0.2">
      <c r="B346" t="s">
        <v>167</v>
      </c>
      <c r="C346" s="1">
        <v>0.7</v>
      </c>
    </row>
    <row r="347" spans="2:3" x14ac:dyDescent="0.2">
      <c r="B347" t="s">
        <v>168</v>
      </c>
      <c r="C347" s="1">
        <v>0.75</v>
      </c>
    </row>
    <row r="348" spans="2:3" x14ac:dyDescent="0.2">
      <c r="B348" t="s">
        <v>169</v>
      </c>
      <c r="C348" s="1">
        <v>0.78</v>
      </c>
    </row>
    <row r="368" spans="2:3" x14ac:dyDescent="0.2">
      <c r="B368" t="s">
        <v>5</v>
      </c>
      <c r="C368" t="s">
        <v>170</v>
      </c>
    </row>
    <row r="369" spans="2:3" x14ac:dyDescent="0.2">
      <c r="B369" t="s">
        <v>174</v>
      </c>
      <c r="C369" s="1">
        <v>0.42</v>
      </c>
    </row>
    <row r="370" spans="2:3" x14ac:dyDescent="0.2">
      <c r="B370" t="s">
        <v>171</v>
      </c>
      <c r="C370" s="1">
        <v>0.84</v>
      </c>
    </row>
    <row r="371" spans="2:3" x14ac:dyDescent="0.2">
      <c r="B371" t="s">
        <v>172</v>
      </c>
      <c r="C371" s="1">
        <v>0.75</v>
      </c>
    </row>
    <row r="372" spans="2:3" x14ac:dyDescent="0.2">
      <c r="B372" t="s">
        <v>173</v>
      </c>
      <c r="C372" s="1">
        <v>0.67</v>
      </c>
    </row>
    <row r="396" spans="2:10" ht="15.75" x14ac:dyDescent="0.2">
      <c r="B396" s="151" t="s">
        <v>175</v>
      </c>
      <c r="C396" s="153" t="s">
        <v>176</v>
      </c>
      <c r="D396" s="155" t="s">
        <v>177</v>
      </c>
      <c r="E396" s="157" t="s">
        <v>178</v>
      </c>
      <c r="F396" s="158"/>
      <c r="G396" s="158"/>
      <c r="H396" s="158"/>
      <c r="I396" s="158"/>
      <c r="J396" s="159"/>
    </row>
    <row r="397" spans="2:10" ht="15.75" x14ac:dyDescent="0.2">
      <c r="B397" s="152"/>
      <c r="C397" s="154"/>
      <c r="D397" s="156"/>
      <c r="E397" s="63">
        <v>2013</v>
      </c>
      <c r="F397" s="63">
        <v>2015</v>
      </c>
      <c r="G397" s="63">
        <v>2016</v>
      </c>
      <c r="H397" s="63">
        <v>2017</v>
      </c>
      <c r="I397" s="63">
        <v>2018</v>
      </c>
      <c r="J397" s="64">
        <v>2019</v>
      </c>
    </row>
    <row r="398" spans="2:10" ht="15.75" x14ac:dyDescent="0.2">
      <c r="B398" s="152"/>
      <c r="C398" s="154"/>
      <c r="D398" s="156"/>
      <c r="E398" s="65" t="s">
        <v>179</v>
      </c>
      <c r="F398" s="65" t="s">
        <v>180</v>
      </c>
      <c r="G398" s="65" t="s">
        <v>180</v>
      </c>
      <c r="H398" s="65" t="s">
        <v>180</v>
      </c>
      <c r="I398" s="65" t="s">
        <v>180</v>
      </c>
      <c r="J398" s="66" t="s">
        <v>180</v>
      </c>
    </row>
    <row r="399" spans="2:10" ht="63" x14ac:dyDescent="0.2">
      <c r="B399" s="67">
        <v>2</v>
      </c>
      <c r="C399" s="68" t="s">
        <v>181</v>
      </c>
      <c r="D399" s="69" t="s">
        <v>182</v>
      </c>
      <c r="E399" s="70">
        <v>5031.3149999999996</v>
      </c>
      <c r="F399" s="70">
        <v>5031.3149999999996</v>
      </c>
      <c r="G399" s="70">
        <v>5231.2150000000001</v>
      </c>
      <c r="H399" s="70">
        <v>5381.2150000000001</v>
      </c>
      <c r="I399" s="70">
        <v>5381.2150000000001</v>
      </c>
      <c r="J399" s="71">
        <v>5532.6149999999998</v>
      </c>
    </row>
    <row r="400" spans="2:10" ht="63" x14ac:dyDescent="0.2">
      <c r="B400" s="72">
        <v>4</v>
      </c>
      <c r="C400" s="73" t="s">
        <v>183</v>
      </c>
      <c r="D400" s="74" t="s">
        <v>184</v>
      </c>
      <c r="E400" s="75">
        <v>2032.67</v>
      </c>
      <c r="F400" s="75">
        <v>2032.67</v>
      </c>
      <c r="G400" s="75">
        <v>2157.6729999999998</v>
      </c>
      <c r="H400" s="75">
        <v>2491.0729999999999</v>
      </c>
      <c r="I400" s="75">
        <v>2491.0729999999999</v>
      </c>
      <c r="J400" s="76">
        <v>2506.0729999999999</v>
      </c>
    </row>
    <row r="401" spans="2:10" ht="31.5" x14ac:dyDescent="0.2">
      <c r="B401" s="67">
        <v>5</v>
      </c>
      <c r="C401" s="68" t="s">
        <v>185</v>
      </c>
      <c r="D401" s="69" t="s">
        <v>186</v>
      </c>
      <c r="E401" s="69">
        <v>83</v>
      </c>
      <c r="F401" s="69">
        <v>76</v>
      </c>
      <c r="G401" s="69">
        <v>69</v>
      </c>
      <c r="H401" s="69">
        <v>67</v>
      </c>
      <c r="I401" s="69">
        <v>65</v>
      </c>
      <c r="J401" s="77">
        <v>63</v>
      </c>
    </row>
    <row r="419" spans="2:4" ht="25.5" x14ac:dyDescent="0.2">
      <c r="B419" s="80" t="s">
        <v>187</v>
      </c>
      <c r="C419" s="79" t="s">
        <v>192</v>
      </c>
      <c r="D419" s="78" t="s">
        <v>193</v>
      </c>
    </row>
    <row r="420" spans="2:4" x14ac:dyDescent="0.2">
      <c r="B420" t="s">
        <v>188</v>
      </c>
      <c r="C420">
        <v>75</v>
      </c>
      <c r="D420">
        <v>75</v>
      </c>
    </row>
    <row r="421" spans="2:4" x14ac:dyDescent="0.2">
      <c r="B421" t="s">
        <v>189</v>
      </c>
      <c r="C421">
        <v>630</v>
      </c>
      <c r="D421">
        <v>451</v>
      </c>
    </row>
    <row r="422" spans="2:4" x14ac:dyDescent="0.2">
      <c r="B422" t="s">
        <v>190</v>
      </c>
      <c r="C422">
        <v>625</v>
      </c>
      <c r="D422">
        <v>448</v>
      </c>
    </row>
    <row r="423" spans="2:4" x14ac:dyDescent="0.2">
      <c r="B423" t="s">
        <v>191</v>
      </c>
      <c r="C423">
        <v>1330</v>
      </c>
      <c r="D423">
        <v>974</v>
      </c>
    </row>
    <row r="426" spans="2:4" x14ac:dyDescent="0.2">
      <c r="B426" t="s">
        <v>194</v>
      </c>
      <c r="C426">
        <v>421</v>
      </c>
    </row>
    <row r="437" spans="2:3" ht="25.5" x14ac:dyDescent="0.2">
      <c r="B437" s="81" t="s">
        <v>192</v>
      </c>
      <c r="C437">
        <v>1330</v>
      </c>
    </row>
    <row r="438" spans="2:3" ht="25.5" x14ac:dyDescent="0.2">
      <c r="B438" s="81" t="s">
        <v>193</v>
      </c>
      <c r="C438">
        <v>974</v>
      </c>
    </row>
    <row r="439" spans="2:3" ht="25.5" x14ac:dyDescent="0.2">
      <c r="B439" s="81" t="s">
        <v>195</v>
      </c>
      <c r="C439">
        <v>665</v>
      </c>
    </row>
    <row r="440" spans="2:3" ht="24.75" customHeight="1" x14ac:dyDescent="0.2">
      <c r="B440" s="81" t="s">
        <v>196</v>
      </c>
      <c r="C440">
        <v>421</v>
      </c>
    </row>
    <row r="462" spans="2:6" x14ac:dyDescent="0.2">
      <c r="B462" t="s">
        <v>197</v>
      </c>
      <c r="C462" t="s">
        <v>204</v>
      </c>
      <c r="E462" s="2" t="s">
        <v>197</v>
      </c>
      <c r="F462" s="2" t="s">
        <v>203</v>
      </c>
    </row>
    <row r="463" spans="2:6" x14ac:dyDescent="0.2">
      <c r="B463" t="s">
        <v>199</v>
      </c>
      <c r="C463">
        <v>396</v>
      </c>
      <c r="E463" t="s">
        <v>199</v>
      </c>
      <c r="F463">
        <v>418</v>
      </c>
    </row>
    <row r="464" spans="2:6" x14ac:dyDescent="0.2">
      <c r="B464" t="s">
        <v>200</v>
      </c>
      <c r="C464">
        <v>87</v>
      </c>
      <c r="E464" t="s">
        <v>200</v>
      </c>
      <c r="F464">
        <v>41</v>
      </c>
    </row>
    <row r="465" spans="2:8" x14ac:dyDescent="0.2">
      <c r="B465" t="s">
        <v>201</v>
      </c>
      <c r="C465">
        <v>25</v>
      </c>
      <c r="E465" t="s">
        <v>201</v>
      </c>
      <c r="F465">
        <v>74</v>
      </c>
    </row>
    <row r="466" spans="2:8" x14ac:dyDescent="0.2">
      <c r="B466" t="s">
        <v>198</v>
      </c>
      <c r="C466">
        <v>5</v>
      </c>
      <c r="E466" t="s">
        <v>198</v>
      </c>
      <c r="F466">
        <v>0</v>
      </c>
    </row>
    <row r="467" spans="2:8" x14ac:dyDescent="0.2">
      <c r="B467" s="2" t="s">
        <v>202</v>
      </c>
      <c r="C467" s="2">
        <v>0</v>
      </c>
      <c r="E467" t="s">
        <v>202</v>
      </c>
      <c r="F467">
        <v>4</v>
      </c>
    </row>
    <row r="472" spans="2:8" x14ac:dyDescent="0.2">
      <c r="B472" s="2" t="s">
        <v>197</v>
      </c>
      <c r="C472" s="2" t="s">
        <v>204</v>
      </c>
      <c r="D472" s="2"/>
      <c r="E472" s="2" t="s">
        <v>197</v>
      </c>
      <c r="F472" s="2" t="s">
        <v>203</v>
      </c>
      <c r="G472" s="2"/>
      <c r="H472" s="2"/>
    </row>
    <row r="473" spans="2:8" x14ac:dyDescent="0.2">
      <c r="B473" s="2" t="s">
        <v>199</v>
      </c>
      <c r="C473" s="2">
        <v>4</v>
      </c>
      <c r="D473" s="2"/>
      <c r="E473" s="2" t="s">
        <v>199</v>
      </c>
      <c r="F473" s="2">
        <v>810</v>
      </c>
      <c r="G473" s="2"/>
      <c r="H473" s="2"/>
    </row>
    <row r="474" spans="2:8" x14ac:dyDescent="0.2">
      <c r="B474" s="2" t="s">
        <v>200</v>
      </c>
      <c r="C474" s="2">
        <v>0</v>
      </c>
      <c r="D474" s="2"/>
      <c r="E474" s="2" t="s">
        <v>200</v>
      </c>
      <c r="F474" s="2">
        <v>128</v>
      </c>
      <c r="G474" s="2"/>
      <c r="H474" s="2"/>
    </row>
    <row r="475" spans="2:8" x14ac:dyDescent="0.2">
      <c r="B475" s="2" t="s">
        <v>201</v>
      </c>
      <c r="C475" s="2">
        <v>0</v>
      </c>
      <c r="D475" s="2"/>
      <c r="E475" s="2" t="s">
        <v>201</v>
      </c>
      <c r="F475" s="2">
        <v>104</v>
      </c>
      <c r="G475" s="2"/>
      <c r="H475" s="2"/>
    </row>
    <row r="476" spans="2:8" x14ac:dyDescent="0.2">
      <c r="B476" s="2" t="s">
        <v>198</v>
      </c>
      <c r="C476" s="2">
        <v>0</v>
      </c>
      <c r="D476" s="2"/>
      <c r="E476" s="2" t="s">
        <v>198</v>
      </c>
      <c r="F476" s="2">
        <v>0</v>
      </c>
      <c r="G476" s="2"/>
      <c r="H476" s="2"/>
    </row>
    <row r="477" spans="2:8" x14ac:dyDescent="0.2">
      <c r="B477" s="2" t="s">
        <v>202</v>
      </c>
      <c r="C477" s="2">
        <v>0</v>
      </c>
      <c r="D477" s="2"/>
      <c r="E477" s="2" t="s">
        <v>202</v>
      </c>
      <c r="F477" s="2">
        <v>6</v>
      </c>
      <c r="G477" s="2"/>
      <c r="H477" s="2"/>
    </row>
    <row r="529" spans="2:5" x14ac:dyDescent="0.2">
      <c r="C529">
        <v>2012</v>
      </c>
      <c r="D529">
        <v>2013</v>
      </c>
      <c r="E529">
        <v>2014</v>
      </c>
    </row>
    <row r="530" spans="2:5" x14ac:dyDescent="0.2">
      <c r="B530" t="s">
        <v>205</v>
      </c>
      <c r="C530">
        <v>164</v>
      </c>
      <c r="D530">
        <v>174</v>
      </c>
      <c r="E530">
        <v>120</v>
      </c>
    </row>
    <row r="531" spans="2:5" x14ac:dyDescent="0.2">
      <c r="B531" t="s">
        <v>206</v>
      </c>
      <c r="C531">
        <v>405090</v>
      </c>
      <c r="D531">
        <v>298093</v>
      </c>
      <c r="E531">
        <v>100191</v>
      </c>
    </row>
  </sheetData>
  <mergeCells count="4">
    <mergeCell ref="B396:B398"/>
    <mergeCell ref="C396:C398"/>
    <mergeCell ref="D396:D398"/>
    <mergeCell ref="E396:J396"/>
  </mergeCells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theme="6" tint="-0.499984740745262"/>
          <x14:colorNegative theme="7"/>
          <x14:colorAxis rgb="FF000000"/>
          <x14:colorMarkers theme="6" tint="-0.499984740745262"/>
          <x14:colorFirst theme="6" tint="0.39997558519241921"/>
          <x14:colorLast theme="6" tint="0.39997558519241921"/>
          <x14:colorHigh theme="6"/>
          <x14:colorLow theme="6"/>
          <x14:sparklines>
            <x14:sparkline>
              <xm:f>Лист2!D9:D25</xm:f>
              <xm:sqref>Y37</xm:sqref>
            </x14:sparkline>
            <x14:sparkline>
              <xm:f>Лист2!D10:D26</xm:f>
              <xm:sqref>Y38</xm:sqref>
            </x14:sparkline>
            <x14:sparkline>
              <xm:f>Лист2!D11:D27</xm:f>
              <xm:sqref>Y39</xm:sqref>
            </x14:sparkline>
            <x14:sparkline>
              <xm:f>Лист2!D12:D28</xm:f>
              <xm:sqref>Y40</xm:sqref>
            </x14:sparkline>
            <x14:sparkline>
              <xm:f>Лист2!E9:E25</xm:f>
              <xm:sqref>Z37</xm:sqref>
            </x14:sparkline>
            <x14:sparkline>
              <xm:f>Лист2!E10:E26</xm:f>
              <xm:sqref>Z38</xm:sqref>
            </x14:sparkline>
            <x14:sparkline>
              <xm:f>Лист2!E11:E27</xm:f>
              <xm:sqref>Z40</xm:sqref>
            </x14:sparkline>
            <x14:sparkline>
              <xm:f>Лист2!F9:F25</xm:f>
              <xm:sqref>AA37</xm:sqref>
            </x14:sparkline>
            <x14:sparkline>
              <xm:f>Лист2!F10:F26</xm:f>
              <xm:sqref>AA38</xm:sqref>
            </x14:sparkline>
            <x14:sparkline>
              <xm:f>Лист2!F11:F27</xm:f>
              <xm:sqref>AA39</xm:sqref>
            </x14:sparkline>
            <x14:sparkline>
              <xm:f>Лист2!F12:F28</xm:f>
              <xm:sqref>AA40</xm:sqref>
            </x14:sparkline>
            <x14:sparkline>
              <xm:f>Лист2!D13:D29</xm:f>
              <xm:sqref>Y41</xm:sqref>
            </x14:sparkline>
            <x14:sparkline>
              <xm:f>Лист2!D14:D30</xm:f>
              <xm:sqref>Y42</xm:sqref>
            </x14:sparkline>
            <x14:sparkline>
              <xm:f>Лист2!D15:D31</xm:f>
              <xm:sqref>Y43</xm:sqref>
            </x14:sparkline>
            <x14:sparkline>
              <xm:f>Лист2!D16:D32</xm:f>
              <xm:sqref>Y44</xm:sqref>
            </x14:sparkline>
            <x14:sparkline>
              <xm:f>Лист2!E13:E29</xm:f>
              <xm:sqref>Z41</xm:sqref>
            </x14:sparkline>
            <x14:sparkline>
              <xm:f>Лист2!E14:E30</xm:f>
              <xm:sqref>Z42</xm:sqref>
            </x14:sparkline>
            <x14:sparkline>
              <xm:f>Лист2!E15:E31</xm:f>
              <xm:sqref>Z43</xm:sqref>
            </x14:sparkline>
            <x14:sparkline>
              <xm:f>Лист2!E16:E32</xm:f>
              <xm:sqref>Z44</xm:sqref>
            </x14:sparkline>
            <x14:sparkline>
              <xm:f>Лист2!F13:F29</xm:f>
              <xm:sqref>AA41</xm:sqref>
            </x14:sparkline>
            <x14:sparkline>
              <xm:f>Лист2!F14:F30</xm:f>
              <xm:sqref>AA42</xm:sqref>
            </x14:sparkline>
            <x14:sparkline>
              <xm:f>Лист2!F15:F31</xm:f>
              <xm:sqref>AA43</xm:sqref>
            </x14:sparkline>
            <x14:sparkline>
              <xm:f>Лист2!F16:F32</xm:f>
              <xm:sqref>AA44</xm:sqref>
            </x14:sparkline>
            <x14:sparkline>
              <xm:f>Лист2!D17:D33</xm:f>
              <xm:sqref>Y45</xm:sqref>
            </x14:sparkline>
            <x14:sparkline>
              <xm:f>Лист2!D18:D34</xm:f>
              <xm:sqref>Y46</xm:sqref>
            </x14:sparkline>
            <x14:sparkline>
              <xm:f>Лист2!D19:D35</xm:f>
              <xm:sqref>Y47</xm:sqref>
            </x14:sparkline>
            <x14:sparkline>
              <xm:f>Лист2!D20:D36</xm:f>
              <xm:sqref>Y48</xm:sqref>
            </x14:sparkline>
            <x14:sparkline>
              <xm:f>Лист2!E17:E33</xm:f>
              <xm:sqref>Z45</xm:sqref>
            </x14:sparkline>
            <x14:sparkline>
              <xm:f>Лист2!E18:E34</xm:f>
              <xm:sqref>Z46</xm:sqref>
            </x14:sparkline>
            <x14:sparkline>
              <xm:f>Лист2!E19:E35</xm:f>
              <xm:sqref>Z47</xm:sqref>
            </x14:sparkline>
            <x14:sparkline>
              <xm:f>Лист2!E20:E36</xm:f>
              <xm:sqref>Z48</xm:sqref>
            </x14:sparkline>
            <x14:sparkline>
              <xm:f>Лист2!F17:F33</xm:f>
              <xm:sqref>AA45</xm:sqref>
            </x14:sparkline>
            <x14:sparkline>
              <xm:f>Лист2!F18:F34</xm:f>
              <xm:sqref>AA46</xm:sqref>
            </x14:sparkline>
            <x14:sparkline>
              <xm:f>Лист2!F19:F35</xm:f>
              <xm:sqref>AA47</xm:sqref>
            </x14:sparkline>
            <x14:sparkline>
              <xm:f>Лист2!F20:F36</xm:f>
              <xm:sqref>AA48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8:H215"/>
  <sheetViews>
    <sheetView topLeftCell="G178" zoomScaleNormal="100" workbookViewId="0">
      <selection activeCell="G12" sqref="G12"/>
    </sheetView>
  </sheetViews>
  <sheetFormatPr defaultRowHeight="12.75" x14ac:dyDescent="0.2"/>
  <cols>
    <col min="4" max="4" width="15.28515625" customWidth="1"/>
  </cols>
  <sheetData>
    <row r="8" spans="3:7" ht="13.5" thickBot="1" x14ac:dyDescent="0.25"/>
    <row r="9" spans="3:7" x14ac:dyDescent="0.2">
      <c r="C9" s="44" t="s">
        <v>0</v>
      </c>
      <c r="D9" s="4" t="s">
        <v>1</v>
      </c>
      <c r="E9" s="14" t="s">
        <v>89</v>
      </c>
      <c r="F9" s="15" t="s">
        <v>79</v>
      </c>
      <c r="G9" s="15" t="s">
        <v>81</v>
      </c>
    </row>
    <row r="10" spans="3:7" ht="13.5" thickBot="1" x14ac:dyDescent="0.25">
      <c r="C10" s="43" t="s">
        <v>3</v>
      </c>
      <c r="D10" s="6" t="s">
        <v>4</v>
      </c>
      <c r="E10" s="17" t="s">
        <v>80</v>
      </c>
      <c r="F10" s="10" t="s">
        <v>80</v>
      </c>
      <c r="G10" s="16" t="s">
        <v>80</v>
      </c>
    </row>
    <row r="11" spans="3:7" ht="13.5" thickBot="1" x14ac:dyDescent="0.25">
      <c r="C11" s="22"/>
      <c r="D11" s="23"/>
      <c r="E11" s="23"/>
      <c r="F11" s="23"/>
      <c r="G11" s="24" t="s">
        <v>5</v>
      </c>
    </row>
    <row r="12" spans="3:7" x14ac:dyDescent="0.2">
      <c r="C12" s="20" t="s">
        <v>6</v>
      </c>
      <c r="D12" s="5" t="s">
        <v>7</v>
      </c>
      <c r="E12" s="14">
        <v>191</v>
      </c>
      <c r="F12" s="26">
        <v>119.35616</v>
      </c>
      <c r="G12" s="27">
        <v>71.86</v>
      </c>
    </row>
    <row r="13" spans="3:7" x14ac:dyDescent="0.2">
      <c r="C13" s="19" t="s">
        <v>8</v>
      </c>
      <c r="D13" s="7" t="s">
        <v>9</v>
      </c>
      <c r="E13" s="18">
        <v>30.6</v>
      </c>
      <c r="F13" s="8">
        <v>27.4</v>
      </c>
      <c r="G13" s="28">
        <v>3.19</v>
      </c>
    </row>
    <row r="14" spans="3:7" x14ac:dyDescent="0.2">
      <c r="C14" s="19" t="s">
        <v>10</v>
      </c>
      <c r="D14" s="7" t="s">
        <v>11</v>
      </c>
      <c r="E14" s="8">
        <v>19.2</v>
      </c>
      <c r="F14" s="25">
        <v>18.268799999999999</v>
      </c>
      <c r="G14" s="31">
        <v>0.91344000000000136</v>
      </c>
    </row>
    <row r="15" spans="3:7" x14ac:dyDescent="0.2">
      <c r="C15" s="19" t="s">
        <v>12</v>
      </c>
      <c r="D15" s="9" t="s">
        <v>13</v>
      </c>
      <c r="E15" s="30">
        <v>19.18224</v>
      </c>
      <c r="F15" s="25">
        <v>14.91952</v>
      </c>
      <c r="G15" s="31">
        <v>4.2627199999999998</v>
      </c>
    </row>
    <row r="16" spans="3:7" x14ac:dyDescent="0.2">
      <c r="C16" s="19" t="s">
        <v>14</v>
      </c>
      <c r="D16" s="7" t="s">
        <v>15</v>
      </c>
      <c r="E16" s="30">
        <v>19.18224</v>
      </c>
      <c r="F16" s="25">
        <v>9.286640000000002</v>
      </c>
      <c r="G16" s="31">
        <v>9.8955999999999982</v>
      </c>
    </row>
    <row r="17" spans="3:7" x14ac:dyDescent="0.2">
      <c r="C17" s="19" t="s">
        <v>16</v>
      </c>
      <c r="D17" s="7" t="s">
        <v>17</v>
      </c>
      <c r="E17" s="25">
        <v>7.266</v>
      </c>
      <c r="F17" s="25">
        <v>6.7926720000000005</v>
      </c>
      <c r="G17" s="28">
        <v>0.47332799999999953</v>
      </c>
    </row>
    <row r="18" spans="3:7" x14ac:dyDescent="0.2">
      <c r="C18" s="19" t="s">
        <v>18</v>
      </c>
      <c r="D18" s="7" t="s">
        <v>19</v>
      </c>
      <c r="E18" s="25">
        <v>7.266</v>
      </c>
      <c r="F18" s="25">
        <v>5.2398239999999996</v>
      </c>
      <c r="G18" s="28">
        <v>2.0261760000000004</v>
      </c>
    </row>
    <row r="19" spans="3:7" x14ac:dyDescent="0.2">
      <c r="C19" s="19" t="s">
        <v>20</v>
      </c>
      <c r="D19" s="7" t="s">
        <v>21</v>
      </c>
      <c r="E19" s="25">
        <v>7.266</v>
      </c>
      <c r="F19" s="25">
        <v>4.5090719999999997</v>
      </c>
      <c r="G19" s="28">
        <v>2.7569280000000003</v>
      </c>
    </row>
    <row r="20" spans="3:7" x14ac:dyDescent="0.2">
      <c r="C20" s="19" t="s">
        <v>22</v>
      </c>
      <c r="D20" s="7" t="s">
        <v>23</v>
      </c>
      <c r="E20" s="25">
        <v>11.625599999999999</v>
      </c>
      <c r="F20" s="25">
        <v>5.9207519999999993</v>
      </c>
      <c r="G20" s="28">
        <v>5.7048479999999993</v>
      </c>
    </row>
    <row r="21" spans="3:7" x14ac:dyDescent="0.2">
      <c r="C21" s="19" t="s">
        <v>24</v>
      </c>
      <c r="D21" s="7" t="s">
        <v>25</v>
      </c>
      <c r="E21" s="25">
        <v>1.818576</v>
      </c>
      <c r="F21" s="25">
        <v>1.9763519999999999</v>
      </c>
      <c r="G21" s="28">
        <v>0</v>
      </c>
    </row>
    <row r="22" spans="3:7" x14ac:dyDescent="0.2">
      <c r="C22" s="19" t="s">
        <v>26</v>
      </c>
      <c r="D22" s="7" t="s">
        <v>27</v>
      </c>
      <c r="E22" s="25">
        <v>4.5672000000000006</v>
      </c>
      <c r="F22" s="25">
        <v>0.672624</v>
      </c>
      <c r="G22" s="28">
        <v>3.8945760000000007</v>
      </c>
    </row>
    <row r="23" spans="3:7" x14ac:dyDescent="0.2">
      <c r="C23" s="19" t="s">
        <v>28</v>
      </c>
      <c r="D23" s="7" t="s">
        <v>29</v>
      </c>
      <c r="E23" s="25">
        <v>7.6064640000000008</v>
      </c>
      <c r="F23" s="25">
        <v>6.0037919999999998</v>
      </c>
      <c r="G23" s="28">
        <v>1.602672000000001</v>
      </c>
    </row>
    <row r="24" spans="3:7" x14ac:dyDescent="0.2">
      <c r="C24" s="19" t="s">
        <v>30</v>
      </c>
      <c r="D24" s="7" t="s">
        <v>31</v>
      </c>
      <c r="E24" s="25">
        <v>7.6064640000000008</v>
      </c>
      <c r="F24" s="25">
        <v>7.5483359999999999</v>
      </c>
      <c r="G24" s="31">
        <v>5.8128000000000846E-2</v>
      </c>
    </row>
    <row r="25" spans="3:7" x14ac:dyDescent="0.2">
      <c r="C25" s="19" t="s">
        <v>32</v>
      </c>
      <c r="D25" s="7" t="s">
        <v>33</v>
      </c>
      <c r="E25" s="25">
        <v>2.4330720000000001</v>
      </c>
      <c r="F25" s="25">
        <v>0.672624</v>
      </c>
      <c r="G25" s="31">
        <v>1.7604480000000002</v>
      </c>
    </row>
    <row r="26" spans="3:7" x14ac:dyDescent="0.2">
      <c r="C26" s="19" t="s">
        <v>34</v>
      </c>
      <c r="D26" s="7" t="s">
        <v>35</v>
      </c>
      <c r="E26" s="25">
        <v>0.76396800000000009</v>
      </c>
      <c r="F26" s="25">
        <v>0.33215999999999996</v>
      </c>
      <c r="G26" s="31">
        <v>0.43180800000000014</v>
      </c>
    </row>
    <row r="27" spans="3:7" x14ac:dyDescent="0.2">
      <c r="C27" s="19" t="s">
        <v>36</v>
      </c>
      <c r="D27" s="7" t="s">
        <v>37</v>
      </c>
      <c r="E27" s="25">
        <v>0.7612000000000001</v>
      </c>
      <c r="F27" s="25">
        <v>6.9199999999999998E-2</v>
      </c>
      <c r="G27" s="31">
        <v>0.69200000000000006</v>
      </c>
    </row>
    <row r="28" spans="3:7" ht="13.5" thickBot="1" x14ac:dyDescent="0.25">
      <c r="C28" s="21" t="s">
        <v>38</v>
      </c>
      <c r="D28" s="6" t="s">
        <v>39</v>
      </c>
      <c r="E28" s="32">
        <v>0.7612000000000001</v>
      </c>
      <c r="F28" s="32">
        <v>1.3840000000000002E-2</v>
      </c>
      <c r="G28" s="33">
        <v>0.74736000000000014</v>
      </c>
    </row>
    <row r="34" spans="3:7" ht="13.5" thickBot="1" x14ac:dyDescent="0.25"/>
    <row r="35" spans="3:7" x14ac:dyDescent="0.2">
      <c r="C35" s="20">
        <v>1</v>
      </c>
      <c r="D35" s="11" t="s">
        <v>40</v>
      </c>
      <c r="E35" s="34">
        <v>30.600240000000003</v>
      </c>
      <c r="F35" s="34">
        <v>25.271840000000005</v>
      </c>
      <c r="G35" s="35">
        <v>5.3283999999999985</v>
      </c>
    </row>
    <row r="36" spans="3:7" x14ac:dyDescent="0.2">
      <c r="C36" s="19">
        <v>2</v>
      </c>
      <c r="D36" s="9" t="s">
        <v>41</v>
      </c>
      <c r="E36" s="25">
        <v>4.8107839999999999</v>
      </c>
      <c r="F36" s="25">
        <v>5.1761600000000012</v>
      </c>
      <c r="G36" s="31">
        <v>0</v>
      </c>
    </row>
    <row r="37" spans="3:7" x14ac:dyDescent="0.2">
      <c r="C37" s="19">
        <v>3</v>
      </c>
      <c r="D37" s="12" t="s">
        <v>42</v>
      </c>
      <c r="E37" s="25">
        <v>4.7997119999999995</v>
      </c>
      <c r="F37" s="25">
        <v>5.4972480000000008</v>
      </c>
      <c r="G37" s="31">
        <v>0</v>
      </c>
    </row>
    <row r="38" spans="3:7" x14ac:dyDescent="0.2">
      <c r="C38" s="19">
        <v>4</v>
      </c>
      <c r="D38" s="12" t="s">
        <v>43</v>
      </c>
      <c r="E38" s="25">
        <v>4.7997119999999995</v>
      </c>
      <c r="F38" s="25">
        <v>4.5755040000000005</v>
      </c>
      <c r="G38" s="31">
        <v>0.22420799999999899</v>
      </c>
    </row>
    <row r="39" spans="3:7" x14ac:dyDescent="0.2">
      <c r="C39" s="19">
        <v>5</v>
      </c>
      <c r="D39" s="12" t="s">
        <v>44</v>
      </c>
      <c r="E39" s="25">
        <v>4.7997119999999995</v>
      </c>
      <c r="F39" s="25">
        <v>1.5445440000000004</v>
      </c>
      <c r="G39" s="31">
        <v>3.2551679999999994</v>
      </c>
    </row>
    <row r="40" spans="3:7" x14ac:dyDescent="0.2">
      <c r="C40" s="19">
        <v>6</v>
      </c>
      <c r="D40" s="12" t="s">
        <v>45</v>
      </c>
      <c r="E40" s="25">
        <v>3.0475680000000001</v>
      </c>
      <c r="F40" s="25">
        <v>2.9313120000000001</v>
      </c>
      <c r="G40" s="29">
        <v>0.12</v>
      </c>
    </row>
    <row r="41" spans="3:7" x14ac:dyDescent="0.2">
      <c r="C41" s="19">
        <v>7</v>
      </c>
      <c r="D41" s="12" t="s">
        <v>46</v>
      </c>
      <c r="E41" s="25">
        <v>4.7997119999999995</v>
      </c>
      <c r="F41" s="25">
        <v>1.2705120000000001</v>
      </c>
      <c r="G41" s="31">
        <v>3.5291999999999994</v>
      </c>
    </row>
    <row r="42" spans="3:7" x14ac:dyDescent="0.2">
      <c r="C42" s="19">
        <v>8</v>
      </c>
      <c r="D42" s="12" t="s">
        <v>47</v>
      </c>
      <c r="E42" s="25">
        <v>3.0392640000000002</v>
      </c>
      <c r="F42" s="25">
        <v>0.672624</v>
      </c>
      <c r="G42" s="31">
        <v>2.3666400000000003</v>
      </c>
    </row>
    <row r="43" spans="3:7" x14ac:dyDescent="0.2">
      <c r="C43" s="19">
        <v>9</v>
      </c>
      <c r="D43" s="12" t="s">
        <v>48</v>
      </c>
      <c r="E43" s="25">
        <v>3.0475680000000001</v>
      </c>
      <c r="F43" s="25">
        <v>1.8767039999999999</v>
      </c>
      <c r="G43" s="31">
        <v>1.1708640000000001</v>
      </c>
    </row>
    <row r="44" spans="3:7" ht="13.5" thickBot="1" x14ac:dyDescent="0.25">
      <c r="C44" s="21">
        <v>10</v>
      </c>
      <c r="D44" s="13" t="s">
        <v>49</v>
      </c>
      <c r="E44" s="36">
        <v>19.18224</v>
      </c>
      <c r="F44" s="32">
        <v>6.8508000000000004</v>
      </c>
      <c r="G44" s="33">
        <v>12.331440000000001</v>
      </c>
    </row>
    <row r="51" spans="3:7" x14ac:dyDescent="0.2">
      <c r="C51" s="19">
        <v>1</v>
      </c>
      <c r="D51" s="41" t="s">
        <v>50</v>
      </c>
      <c r="E51" s="30">
        <v>19.18224</v>
      </c>
      <c r="F51" s="25">
        <v>8.6776800000000005</v>
      </c>
      <c r="G51" s="31">
        <v>10.50456</v>
      </c>
    </row>
    <row r="52" spans="3:7" x14ac:dyDescent="0.2">
      <c r="C52" s="19">
        <v>2</v>
      </c>
      <c r="D52" s="41" t="s">
        <v>51</v>
      </c>
      <c r="E52" s="25">
        <v>7.266</v>
      </c>
      <c r="F52" s="25">
        <v>0.88022400000000001</v>
      </c>
      <c r="G52" s="31">
        <v>6.3857759999999999</v>
      </c>
    </row>
    <row r="53" spans="3:7" x14ac:dyDescent="0.2">
      <c r="C53" s="19">
        <v>3</v>
      </c>
      <c r="D53" s="41" t="s">
        <v>52</v>
      </c>
      <c r="E53" s="25">
        <v>4.78864</v>
      </c>
      <c r="F53" s="25">
        <v>1.4531999999999998</v>
      </c>
      <c r="G53" s="31">
        <v>3.3354400000000002</v>
      </c>
    </row>
    <row r="54" spans="3:7" x14ac:dyDescent="0.2">
      <c r="C54" s="19">
        <v>4</v>
      </c>
      <c r="D54" s="41" t="s">
        <v>53</v>
      </c>
      <c r="E54" s="25">
        <v>4.5755040000000005</v>
      </c>
      <c r="F54" s="25">
        <v>0.63940799999999998</v>
      </c>
      <c r="G54" s="31">
        <v>3.9360960000000005</v>
      </c>
    </row>
    <row r="55" spans="3:7" ht="13.5" thickBot="1" x14ac:dyDescent="0.25">
      <c r="C55" s="21">
        <v>5</v>
      </c>
      <c r="D55" s="42" t="s">
        <v>47</v>
      </c>
      <c r="E55" s="32">
        <v>2.4330720000000001</v>
      </c>
      <c r="F55" s="32">
        <v>9.1343999999999995E-2</v>
      </c>
      <c r="G55" s="33">
        <v>2.3417280000000003</v>
      </c>
    </row>
    <row r="58" spans="3:7" x14ac:dyDescent="0.2">
      <c r="C58" s="19">
        <v>1</v>
      </c>
      <c r="D58" s="12" t="s">
        <v>54</v>
      </c>
      <c r="E58" s="30">
        <v>19.18224</v>
      </c>
      <c r="F58" s="30">
        <v>8.5254399999999997</v>
      </c>
      <c r="G58" s="37">
        <v>10.6568</v>
      </c>
    </row>
    <row r="59" spans="3:7" x14ac:dyDescent="0.2">
      <c r="C59" s="19">
        <v>2</v>
      </c>
      <c r="D59" s="9" t="s">
        <v>55</v>
      </c>
      <c r="E59" s="25">
        <v>12.209648000000003</v>
      </c>
      <c r="F59" s="25">
        <v>3.3492800000000003</v>
      </c>
      <c r="G59" s="31">
        <v>8.8603680000000029</v>
      </c>
    </row>
    <row r="60" spans="3:7" x14ac:dyDescent="0.2">
      <c r="C60" s="19">
        <v>3</v>
      </c>
      <c r="D60" s="9" t="s">
        <v>56</v>
      </c>
      <c r="E60" s="25">
        <v>4.5810400000000007</v>
      </c>
      <c r="F60" s="25">
        <v>2.2835999999999999</v>
      </c>
      <c r="G60" s="31">
        <v>2.2974400000000008</v>
      </c>
    </row>
    <row r="61" spans="3:7" x14ac:dyDescent="0.2">
      <c r="C61" s="19">
        <v>4</v>
      </c>
      <c r="D61" s="9" t="s">
        <v>57</v>
      </c>
      <c r="E61" s="25">
        <v>11.592383999999997</v>
      </c>
      <c r="F61" s="25">
        <v>6.3359519999999989</v>
      </c>
      <c r="G61" s="31">
        <v>5.2564319999999984</v>
      </c>
    </row>
    <row r="62" spans="3:7" x14ac:dyDescent="0.2">
      <c r="C62" s="19">
        <v>5</v>
      </c>
      <c r="D62" s="9" t="s">
        <v>58</v>
      </c>
      <c r="E62" s="25">
        <v>7.6258400000000002</v>
      </c>
      <c r="F62" s="25">
        <v>0.98264000000000007</v>
      </c>
      <c r="G62" s="31">
        <v>6.6432000000000002</v>
      </c>
    </row>
    <row r="63" spans="3:7" x14ac:dyDescent="0.2">
      <c r="C63" s="19">
        <v>6</v>
      </c>
      <c r="D63" s="9" t="s">
        <v>59</v>
      </c>
      <c r="E63" s="25">
        <v>4.5810400000000007</v>
      </c>
      <c r="F63" s="25">
        <v>1.9652800000000001</v>
      </c>
      <c r="G63" s="31">
        <v>2.6157600000000008</v>
      </c>
    </row>
    <row r="64" spans="3:7" x14ac:dyDescent="0.2">
      <c r="C64" s="19">
        <v>7</v>
      </c>
      <c r="D64" s="9" t="s">
        <v>60</v>
      </c>
      <c r="E64" s="30">
        <v>19.18224</v>
      </c>
      <c r="F64" s="38">
        <v>4.8716800000000005</v>
      </c>
      <c r="G64" s="37">
        <v>14.310559999999999</v>
      </c>
    </row>
    <row r="65" spans="3:7" x14ac:dyDescent="0.2">
      <c r="C65" s="19">
        <v>8</v>
      </c>
      <c r="D65" s="9" t="s">
        <v>61</v>
      </c>
      <c r="E65" s="25">
        <v>3.0392640000000002</v>
      </c>
      <c r="F65" s="25">
        <v>2.773536</v>
      </c>
      <c r="G65" s="31">
        <v>0.26572800000000019</v>
      </c>
    </row>
    <row r="66" spans="3:7" ht="13.5" thickBot="1" x14ac:dyDescent="0.25">
      <c r="C66" s="21">
        <v>9</v>
      </c>
      <c r="D66" s="13" t="s">
        <v>62</v>
      </c>
      <c r="E66" s="32">
        <v>1.8130400000000004</v>
      </c>
      <c r="F66" s="32">
        <v>0.27679999999999999</v>
      </c>
      <c r="G66" s="33">
        <v>1.5362400000000005</v>
      </c>
    </row>
    <row r="70" spans="3:7" ht="13.5" thickBot="1" x14ac:dyDescent="0.25"/>
    <row r="71" spans="3:7" x14ac:dyDescent="0.2">
      <c r="C71" s="20">
        <v>1</v>
      </c>
      <c r="D71" s="5" t="s">
        <v>63</v>
      </c>
      <c r="E71" s="34">
        <v>95.606719999999996</v>
      </c>
      <c r="F71" s="39">
        <v>74</v>
      </c>
      <c r="G71" s="40">
        <v>22</v>
      </c>
    </row>
    <row r="72" spans="3:7" x14ac:dyDescent="0.2">
      <c r="C72" s="19">
        <v>2</v>
      </c>
      <c r="D72" s="12" t="s">
        <v>64</v>
      </c>
      <c r="E72" s="30">
        <v>19.18224</v>
      </c>
      <c r="F72" s="25">
        <v>7.7642400000000009</v>
      </c>
      <c r="G72" s="31">
        <v>11.417999999999999</v>
      </c>
    </row>
    <row r="73" spans="3:7" x14ac:dyDescent="0.2">
      <c r="C73" s="19">
        <v>3</v>
      </c>
      <c r="D73" s="12" t="s">
        <v>65</v>
      </c>
      <c r="E73" s="25">
        <v>7.266</v>
      </c>
      <c r="F73" s="25">
        <v>2.0095680000000002</v>
      </c>
      <c r="G73" s="31">
        <v>5.2564320000000002</v>
      </c>
    </row>
    <row r="74" spans="3:7" x14ac:dyDescent="0.2">
      <c r="C74" s="19">
        <v>4</v>
      </c>
      <c r="D74" s="9" t="s">
        <v>66</v>
      </c>
      <c r="E74" s="30">
        <v>19.18224</v>
      </c>
      <c r="F74" s="25">
        <v>10.656799999999999</v>
      </c>
      <c r="G74" s="31">
        <v>8.5254400000000015</v>
      </c>
    </row>
    <row r="75" spans="3:7" x14ac:dyDescent="0.2">
      <c r="C75" s="19">
        <v>5</v>
      </c>
      <c r="D75" s="9" t="s">
        <v>67</v>
      </c>
      <c r="E75" s="30">
        <v>19.18224</v>
      </c>
      <c r="F75" s="25">
        <v>15.376240000000001</v>
      </c>
      <c r="G75" s="31">
        <v>3.8059999999999992</v>
      </c>
    </row>
    <row r="76" spans="3:7" x14ac:dyDescent="0.2">
      <c r="C76" s="19">
        <v>6</v>
      </c>
      <c r="D76" s="9" t="s">
        <v>68</v>
      </c>
      <c r="E76" s="25">
        <v>11.625599999999999</v>
      </c>
      <c r="F76" s="25">
        <v>3.1306080000000001</v>
      </c>
      <c r="G76" s="31">
        <v>8.4949919999999981</v>
      </c>
    </row>
    <row r="77" spans="3:7" ht="13.5" thickBot="1" x14ac:dyDescent="0.25">
      <c r="C77" s="21">
        <v>7</v>
      </c>
      <c r="D77" s="13" t="s">
        <v>69</v>
      </c>
      <c r="E77" s="32">
        <v>4.5755040000000005</v>
      </c>
      <c r="F77" s="32">
        <v>2.0012639999999999</v>
      </c>
      <c r="G77" s="33">
        <v>2.5742400000000005</v>
      </c>
    </row>
    <row r="82" spans="3:7" x14ac:dyDescent="0.2">
      <c r="C82" s="19">
        <v>1</v>
      </c>
      <c r="D82" s="12" t="s">
        <v>70</v>
      </c>
      <c r="E82" s="25">
        <v>7.6258400000000002</v>
      </c>
      <c r="F82" s="25">
        <v>4.8993599999999997</v>
      </c>
      <c r="G82" s="31">
        <v>2.7264800000000005</v>
      </c>
    </row>
    <row r="83" spans="3:7" x14ac:dyDescent="0.2">
      <c r="C83" s="19">
        <v>2</v>
      </c>
      <c r="D83" s="9" t="s">
        <v>71</v>
      </c>
      <c r="E83" s="25">
        <v>1.2179200000000001</v>
      </c>
      <c r="F83" s="25">
        <v>0.1384</v>
      </c>
      <c r="G83" s="31">
        <v>1.07952</v>
      </c>
    </row>
    <row r="84" spans="3:7" x14ac:dyDescent="0.2">
      <c r="C84" s="19">
        <v>3</v>
      </c>
      <c r="D84" s="9" t="s">
        <v>72</v>
      </c>
      <c r="E84" s="25">
        <v>1.2179200000000001</v>
      </c>
      <c r="F84" s="25">
        <v>0.34599999999999997</v>
      </c>
      <c r="G84" s="31">
        <v>0.87192000000000014</v>
      </c>
    </row>
    <row r="85" spans="3:7" x14ac:dyDescent="0.2">
      <c r="C85" s="19">
        <v>4</v>
      </c>
      <c r="D85" s="9" t="s">
        <v>73</v>
      </c>
      <c r="E85" s="25">
        <v>1.9099200000000001</v>
      </c>
      <c r="F85" s="25">
        <v>0.63664000000000009</v>
      </c>
      <c r="G85" s="31">
        <v>1.27328</v>
      </c>
    </row>
    <row r="86" spans="3:7" x14ac:dyDescent="0.2">
      <c r="C86" s="19">
        <v>5</v>
      </c>
      <c r="D86" s="9" t="s">
        <v>74</v>
      </c>
      <c r="E86" s="25">
        <v>1.2179200000000001</v>
      </c>
      <c r="F86" s="25">
        <v>0.35984000000000005</v>
      </c>
      <c r="G86" s="31">
        <v>0.85808000000000006</v>
      </c>
    </row>
    <row r="87" spans="3:7" x14ac:dyDescent="0.2">
      <c r="C87" s="19">
        <v>6</v>
      </c>
      <c r="D87" s="9" t="s">
        <v>75</v>
      </c>
      <c r="E87" s="25">
        <v>3.0448000000000004</v>
      </c>
      <c r="F87" s="25">
        <v>0.53976000000000013</v>
      </c>
      <c r="G87" s="31">
        <v>2.5050400000000002</v>
      </c>
    </row>
    <row r="88" spans="3:7" x14ac:dyDescent="0.2">
      <c r="C88" s="19">
        <v>7</v>
      </c>
      <c r="D88" s="9" t="s">
        <v>76</v>
      </c>
      <c r="E88" s="25">
        <v>3.0448000000000004</v>
      </c>
      <c r="F88" s="25">
        <v>0.55359999999999998</v>
      </c>
      <c r="G88" s="31">
        <v>2.4912000000000005</v>
      </c>
    </row>
    <row r="89" spans="3:7" x14ac:dyDescent="0.2">
      <c r="C89" s="19">
        <v>8</v>
      </c>
      <c r="D89" s="9" t="s">
        <v>77</v>
      </c>
      <c r="E89" s="25">
        <v>0.72798400000000019</v>
      </c>
      <c r="F89" s="25">
        <v>5.5360000000000006E-2</v>
      </c>
      <c r="G89" s="31">
        <v>0.67262400000000022</v>
      </c>
    </row>
    <row r="90" spans="3:7" ht="13.5" thickBot="1" x14ac:dyDescent="0.25">
      <c r="C90" s="21">
        <v>9</v>
      </c>
      <c r="D90" s="13" t="s">
        <v>78</v>
      </c>
      <c r="E90" s="32">
        <v>0.72798400000000019</v>
      </c>
      <c r="F90" s="32">
        <v>0.24912000000000001</v>
      </c>
      <c r="G90" s="33">
        <v>0.47886400000000018</v>
      </c>
    </row>
    <row r="177" spans="3:8" ht="13.5" thickBot="1" x14ac:dyDescent="0.25"/>
    <row r="178" spans="3:8" ht="13.5" thickBot="1" x14ac:dyDescent="0.25">
      <c r="C178" s="54" t="s">
        <v>152</v>
      </c>
      <c r="D178" s="61" t="s">
        <v>151</v>
      </c>
      <c r="E178" s="61" t="s">
        <v>154</v>
      </c>
      <c r="F178" s="60" t="s">
        <v>155</v>
      </c>
      <c r="G178" s="82" t="s">
        <v>207</v>
      </c>
      <c r="H178" s="82" t="s">
        <v>208</v>
      </c>
    </row>
    <row r="179" spans="3:8" ht="13.5" thickBot="1" x14ac:dyDescent="0.25">
      <c r="C179" s="55" t="s">
        <v>153</v>
      </c>
      <c r="D179" s="62">
        <v>665.1</v>
      </c>
      <c r="E179" s="57">
        <v>1348.595</v>
      </c>
      <c r="F179" s="59">
        <v>777.5</v>
      </c>
      <c r="G179" s="3">
        <v>1640.3389999999999</v>
      </c>
      <c r="H179" s="3">
        <v>601.78099999999995</v>
      </c>
    </row>
    <row r="213" spans="3:8" ht="13.5" thickBot="1" x14ac:dyDescent="0.25"/>
    <row r="214" spans="3:8" x14ac:dyDescent="0.2">
      <c r="C214" s="54" t="s">
        <v>152</v>
      </c>
      <c r="D214" s="2"/>
      <c r="E214" s="2" t="s">
        <v>156</v>
      </c>
      <c r="F214" s="2" t="s">
        <v>157</v>
      </c>
      <c r="G214" s="2" t="s">
        <v>158</v>
      </c>
      <c r="H214" s="3" t="s">
        <v>209</v>
      </c>
    </row>
    <row r="215" spans="3:8" x14ac:dyDescent="0.2">
      <c r="C215" s="2" t="s">
        <v>159</v>
      </c>
      <c r="D215" s="2"/>
      <c r="E215" s="2">
        <v>2</v>
      </c>
      <c r="F215" s="2">
        <v>29</v>
      </c>
      <c r="G215" s="2">
        <v>26</v>
      </c>
      <c r="H215">
        <v>431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view="pageBreakPreview" zoomScale="70" zoomScaleNormal="100" zoomScaleSheetLayoutView="70" zoomScalePageLayoutView="55" workbookViewId="0">
      <selection activeCell="T144" sqref="T144"/>
    </sheetView>
  </sheetViews>
  <sheetFormatPr defaultRowHeight="12.75" x14ac:dyDescent="0.2"/>
  <cols>
    <col min="35" max="35" width="9.140625" customWidth="1"/>
  </cols>
  <sheetData/>
  <pageMargins left="0.70866141732283472" right="0.70866141732283472" top="0.74803149606299213" bottom="0.74803149606299213" header="0.31496062992125984" footer="0.31496062992125984"/>
  <pageSetup paperSize="8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</vt:lpstr>
      <vt:lpstr>Лист2</vt:lpstr>
      <vt:lpstr>Лист6</vt:lpstr>
      <vt:lpstr>Лист7</vt:lpstr>
      <vt:lpstr>Лист1!Область_печати</vt:lpstr>
      <vt:lpstr>Лист7!Область_печати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b.besmagambetova</dc:creator>
  <cp:lastModifiedBy>Досжан Кенжебеков</cp:lastModifiedBy>
  <cp:lastPrinted>2019-11-04T11:15:03Z</cp:lastPrinted>
  <dcterms:created xsi:type="dcterms:W3CDTF">2015-01-08T05:37:01Z</dcterms:created>
  <dcterms:modified xsi:type="dcterms:W3CDTF">2019-11-04T11:16:14Z</dcterms:modified>
</cp:coreProperties>
</file>